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workbookProtection workbookPassword="CE88" lockStructure="1"/>
  <bookViews>
    <workbookView xWindow="0" yWindow="0" windowWidth="15360" windowHeight="523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KB53" i="15"/>
  <c r="KA53" i="15"/>
  <c r="I53" i="17" s="1"/>
  <c r="Q53" i="17" s="1"/>
  <c r="KB54" i="15"/>
  <c r="KA54" i="15"/>
  <c r="I54" i="17" s="1"/>
  <c r="Q54" i="17" s="1"/>
  <c r="KB55" i="15"/>
  <c r="KA55" i="15"/>
  <c r="I55" i="17" s="1"/>
  <c r="Q55" i="17" s="1"/>
  <c r="KB56" i="15"/>
  <c r="J56" i="17" s="1"/>
  <c r="L56" i="17" s="1"/>
  <c r="KA56" i="15"/>
  <c r="I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S91" i="17" s="1"/>
  <c r="U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KB230" i="15"/>
  <c r="J230" i="17" s="1"/>
  <c r="L230" i="17" s="1"/>
  <c r="KB231" i="15"/>
  <c r="KA231" i="15"/>
  <c r="I231" i="17" s="1"/>
  <c r="Q231" i="17" s="1"/>
  <c r="KA232" i="15"/>
  <c r="I232" i="17" s="1"/>
  <c r="Q232" i="17" s="1"/>
  <c r="KB232" i="15"/>
  <c r="KB233" i="15"/>
  <c r="KA233" i="15"/>
  <c r="I233" i="17" s="1"/>
  <c r="Q233" i="17" s="1"/>
  <c r="KA234" i="15"/>
  <c r="I234" i="17" s="1"/>
  <c r="KB234" i="15"/>
  <c r="J234" i="17" s="1"/>
  <c r="L234" i="17" s="1"/>
  <c r="KB235" i="15"/>
  <c r="KA235" i="15"/>
  <c r="I235" i="17" s="1"/>
  <c r="Q235" i="17" s="1"/>
  <c r="KA236" i="15"/>
  <c r="I236" i="17" s="1"/>
  <c r="KB236" i="15"/>
  <c r="J236" i="17" s="1"/>
  <c r="L236" i="17" s="1"/>
  <c r="KB237" i="15"/>
  <c r="KA237" i="15"/>
  <c r="I237" i="17" s="1"/>
  <c r="Q237" i="17" s="1"/>
  <c r="KA238" i="15"/>
  <c r="I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238" i="17" l="1"/>
  <c r="Q236" i="17"/>
  <c r="Q234" i="17"/>
  <c r="Q230" i="17"/>
  <c r="Q56" i="17"/>
  <c r="Q52" i="17"/>
  <c r="Q44" i="17"/>
  <c r="Q36" i="17"/>
  <c r="Q28" i="17"/>
  <c r="Q226" i="17"/>
  <c r="Q224" i="17"/>
  <c r="Q222" i="17"/>
  <c r="Q220" i="17"/>
  <c r="Q216" i="17"/>
  <c r="Q212" i="17"/>
  <c r="Q210" i="17"/>
  <c r="Q86" i="17"/>
  <c r="Q78" i="17"/>
  <c r="S78" i="17" s="1"/>
  <c r="U78" i="17" s="1"/>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E96" i="13"/>
  <c r="D96" i="13"/>
  <c r="C96" i="13"/>
  <c r="B96" i="13"/>
  <c r="T96" i="13" s="1"/>
  <c r="U96" i="13" s="1"/>
  <c r="E95" i="13"/>
  <c r="D95" i="13"/>
  <c r="C95" i="13"/>
  <c r="B95" i="13"/>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E74" i="13"/>
  <c r="D74" i="13"/>
  <c r="C74" i="13"/>
  <c r="B74" i="13"/>
  <c r="T74" i="13" s="1"/>
  <c r="U74" i="13" s="1"/>
  <c r="E73" i="13"/>
  <c r="D73" i="13"/>
  <c r="C73" i="13"/>
  <c r="B73" i="13"/>
  <c r="T73" i="13" s="1"/>
  <c r="U73" i="13" s="1"/>
  <c r="E72" i="13"/>
  <c r="D72" i="13"/>
  <c r="C72" i="13"/>
  <c r="B72" i="13"/>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E55" i="13"/>
  <c r="D55" i="13"/>
  <c r="C55" i="13"/>
  <c r="B55" i="13"/>
  <c r="E54" i="13"/>
  <c r="D54" i="13"/>
  <c r="C54" i="13"/>
  <c r="B54" i="13"/>
  <c r="E53" i="13"/>
  <c r="D53" i="13"/>
  <c r="C53" i="13"/>
  <c r="B53" i="13"/>
  <c r="E52" i="13"/>
  <c r="D52" i="13"/>
  <c r="C52" i="13"/>
  <c r="B52" i="13"/>
  <c r="E51" i="13"/>
  <c r="D51" i="13"/>
  <c r="C51" i="13"/>
  <c r="B51" i="13"/>
  <c r="E50" i="13"/>
  <c r="D50" i="13"/>
  <c r="C50" i="13"/>
  <c r="B50" i="13"/>
  <c r="E49" i="13"/>
  <c r="D49" i="13"/>
  <c r="C49" i="13"/>
  <c r="B49" i="13"/>
  <c r="E48" i="13"/>
  <c r="D48" i="13"/>
  <c r="C48" i="13"/>
  <c r="B48" i="13"/>
  <c r="E47" i="13"/>
  <c r="D47" i="13"/>
  <c r="C47" i="13"/>
  <c r="B47" i="13"/>
  <c r="E46" i="13"/>
  <c r="D46" i="13"/>
  <c r="C46" i="13"/>
  <c r="B46" i="13"/>
  <c r="E45" i="13"/>
  <c r="D45" i="13"/>
  <c r="C45" i="13"/>
  <c r="B45" i="13"/>
  <c r="E44" i="13"/>
  <c r="D44" i="13"/>
  <c r="C44" i="13"/>
  <c r="B44" i="13"/>
  <c r="E43" i="13"/>
  <c r="D43" i="13"/>
  <c r="C43" i="13"/>
  <c r="B43" i="13"/>
  <c r="E42" i="13"/>
  <c r="D42" i="13"/>
  <c r="C42" i="13"/>
  <c r="B42" i="13"/>
  <c r="E41" i="13"/>
  <c r="D41" i="13"/>
  <c r="C41" i="13"/>
  <c r="B41" i="13"/>
  <c r="E40" i="13"/>
  <c r="D40" i="13"/>
  <c r="C40" i="13"/>
  <c r="B40" i="13"/>
  <c r="E39" i="13"/>
  <c r="D39" i="13"/>
  <c r="C39" i="13"/>
  <c r="B39" i="13"/>
  <c r="E38" i="13"/>
  <c r="D38" i="13"/>
  <c r="C38" i="13"/>
  <c r="B38" i="13"/>
  <c r="E37" i="13"/>
  <c r="D37" i="13"/>
  <c r="C37" i="13"/>
  <c r="B37" i="13"/>
  <c r="E36" i="13"/>
  <c r="D36" i="13"/>
  <c r="C36" i="13"/>
  <c r="B36" i="13"/>
  <c r="E35" i="13"/>
  <c r="D35" i="13"/>
  <c r="C35" i="13"/>
  <c r="B35" i="13"/>
  <c r="E34" i="13"/>
  <c r="D34" i="13"/>
  <c r="C34" i="13"/>
  <c r="B34" i="13"/>
  <c r="E33" i="13"/>
  <c r="D33" i="13"/>
  <c r="C33" i="13"/>
  <c r="B33" i="13"/>
  <c r="E32" i="13"/>
  <c r="D32" i="13"/>
  <c r="C32" i="13"/>
  <c r="B32" i="13"/>
  <c r="E31" i="13"/>
  <c r="D31" i="13"/>
  <c r="C31" i="13"/>
  <c r="B31" i="13"/>
  <c r="E30" i="13"/>
  <c r="D30" i="13"/>
  <c r="C30" i="13"/>
  <c r="B30" i="13"/>
  <c r="E29" i="13"/>
  <c r="D29" i="13"/>
  <c r="C29" i="13"/>
  <c r="B29" i="13"/>
  <c r="E28" i="13"/>
  <c r="D28" i="13"/>
  <c r="C28" i="13"/>
  <c r="B28" i="13"/>
  <c r="E27" i="13"/>
  <c r="D27" i="13"/>
  <c r="C27" i="13"/>
  <c r="B27" i="13"/>
  <c r="E26" i="13"/>
  <c r="D26" i="13"/>
  <c r="C26" i="13"/>
  <c r="B26" i="13"/>
  <c r="E25" i="13"/>
  <c r="D25" i="13"/>
  <c r="C25" i="13"/>
  <c r="B25" i="13"/>
  <c r="E24" i="13"/>
  <c r="D24" i="13"/>
  <c r="C24" i="13"/>
  <c r="B24" i="13"/>
  <c r="E23" i="13"/>
  <c r="D23" i="13"/>
  <c r="C23" i="13"/>
  <c r="B23" i="13"/>
  <c r="E22" i="13"/>
  <c r="D22" i="13"/>
  <c r="C22" i="13"/>
  <c r="B22" i="13"/>
  <c r="E21" i="13"/>
  <c r="D21" i="13"/>
  <c r="C21" i="13"/>
  <c r="B21" i="13"/>
  <c r="E20" i="13"/>
  <c r="D20" i="13"/>
  <c r="C20" i="13"/>
  <c r="B20" i="13"/>
  <c r="E19" i="13"/>
  <c r="D19" i="13"/>
  <c r="C19" i="13"/>
  <c r="B19" i="13"/>
  <c r="E18" i="13"/>
  <c r="D18" i="13"/>
  <c r="C18" i="13"/>
  <c r="B18" i="13"/>
  <c r="E17" i="13"/>
  <c r="D17" i="13"/>
  <c r="C17" i="13"/>
  <c r="B17" i="13"/>
  <c r="E16" i="13"/>
  <c r="D16" i="13"/>
  <c r="C16" i="13"/>
  <c r="B16" i="13"/>
  <c r="E15" i="13"/>
  <c r="D15" i="13"/>
  <c r="C15" i="13"/>
  <c r="B15" i="13"/>
  <c r="E14" i="13"/>
  <c r="D14" i="13"/>
  <c r="C14" i="13"/>
  <c r="B14" i="13"/>
  <c r="E13" i="13"/>
  <c r="D13" i="13"/>
  <c r="C13" i="13"/>
  <c r="B13" i="13"/>
  <c r="E12" i="13"/>
  <c r="D12" i="13"/>
  <c r="C12" i="13"/>
  <c r="B12" i="13"/>
  <c r="E11" i="13"/>
  <c r="D11" i="13"/>
  <c r="C11" i="13"/>
  <c r="B11" i="13"/>
  <c r="E10" i="13"/>
  <c r="D10" i="13"/>
  <c r="C10" i="13"/>
  <c r="B10" i="13"/>
  <c r="E9" i="13"/>
  <c r="D9" i="13"/>
  <c r="C9" i="13"/>
  <c r="B9" i="13"/>
  <c r="T188" i="13" l="1"/>
  <c r="U188" i="13" s="1"/>
  <c r="T171" i="13"/>
  <c r="U171" i="13" s="1"/>
  <c r="F171" i="15" s="1"/>
  <c r="H171" i="17" s="1"/>
  <c r="T95" i="13"/>
  <c r="U95" i="13" s="1"/>
  <c r="T97" i="13"/>
  <c r="U97" i="13" s="1"/>
  <c r="T102" i="13"/>
  <c r="U102" i="13" s="1"/>
  <c r="T72" i="13"/>
  <c r="U72" i="13" s="1"/>
  <c r="T75" i="13"/>
  <c r="U75" i="13" s="1"/>
  <c r="F75" i="15" s="1"/>
  <c r="H75" i="17" s="1"/>
  <c r="T165" i="13"/>
  <c r="U165" i="13" s="1"/>
  <c r="T9" i="13"/>
  <c r="U9" i="13" s="1"/>
  <c r="T10" i="13"/>
  <c r="U10" i="13" s="1"/>
  <c r="T11" i="13"/>
  <c r="U11" i="13" s="1"/>
  <c r="F11" i="15" s="1"/>
  <c r="H11" i="17" s="1"/>
  <c r="T12" i="13"/>
  <c r="U12" i="13" s="1"/>
  <c r="T13" i="13"/>
  <c r="U13" i="13" s="1"/>
  <c r="T14" i="13"/>
  <c r="U14" i="13" s="1"/>
  <c r="T15" i="13"/>
  <c r="U15" i="13" s="1"/>
  <c r="T16" i="13"/>
  <c r="U16" i="13" s="1"/>
  <c r="T17" i="13"/>
  <c r="U17" i="13" s="1"/>
  <c r="T18" i="13"/>
  <c r="U18" i="13" s="1"/>
  <c r="T19" i="13"/>
  <c r="U19" i="13" s="1"/>
  <c r="F19" i="15" s="1"/>
  <c r="H19" i="17" s="1"/>
  <c r="T20" i="13"/>
  <c r="U20" i="13" s="1"/>
  <c r="T21" i="13"/>
  <c r="U21" i="13" s="1"/>
  <c r="T22" i="13"/>
  <c r="U22" i="13" s="1"/>
  <c r="T23" i="13"/>
  <c r="U23" i="13" s="1"/>
  <c r="F23" i="15" s="1"/>
  <c r="H23" i="17" s="1"/>
  <c r="T24" i="13"/>
  <c r="U24" i="13" s="1"/>
  <c r="T25" i="13"/>
  <c r="U25" i="13" s="1"/>
  <c r="T26" i="13"/>
  <c r="U26" i="13" s="1"/>
  <c r="T27" i="13"/>
  <c r="U27" i="13" s="1"/>
  <c r="F27" i="15" s="1"/>
  <c r="H27" i="17" s="1"/>
  <c r="T28" i="13"/>
  <c r="U28" i="13" s="1"/>
  <c r="T29" i="13"/>
  <c r="U29" i="13" s="1"/>
  <c r="T30" i="13"/>
  <c r="U30" i="13" s="1"/>
  <c r="T31" i="13"/>
  <c r="U31" i="13" s="1"/>
  <c r="F31" i="15" s="1"/>
  <c r="H31" i="17" s="1"/>
  <c r="T32" i="13"/>
  <c r="U32" i="13" s="1"/>
  <c r="T33" i="13"/>
  <c r="U33" i="13" s="1"/>
  <c r="T34" i="13"/>
  <c r="U34" i="13" s="1"/>
  <c r="T35" i="13"/>
  <c r="U35" i="13" s="1"/>
  <c r="F35" i="15" s="1"/>
  <c r="H35" i="17" s="1"/>
  <c r="T36" i="13"/>
  <c r="U36" i="13" s="1"/>
  <c r="T37" i="13"/>
  <c r="U37" i="13" s="1"/>
  <c r="T38" i="13"/>
  <c r="U38" i="13" s="1"/>
  <c r="T39" i="13"/>
  <c r="U39" i="13" s="1"/>
  <c r="F39" i="15" s="1"/>
  <c r="H39" i="17" s="1"/>
  <c r="T40" i="13"/>
  <c r="U40" i="13" s="1"/>
  <c r="T41" i="13"/>
  <c r="U41" i="13" s="1"/>
  <c r="T42" i="13"/>
  <c r="U42" i="13" s="1"/>
  <c r="T43" i="13"/>
  <c r="U43" i="13" s="1"/>
  <c r="F43" i="15" s="1"/>
  <c r="H43" i="17" s="1"/>
  <c r="T44" i="13"/>
  <c r="U44" i="13" s="1"/>
  <c r="T45" i="13"/>
  <c r="U45" i="13" s="1"/>
  <c r="T46" i="13"/>
  <c r="U46" i="13" s="1"/>
  <c r="T47" i="13"/>
  <c r="U47" i="13" s="1"/>
  <c r="F47" i="15" s="1"/>
  <c r="H47" i="17" s="1"/>
  <c r="T48" i="13"/>
  <c r="U48" i="13" s="1"/>
  <c r="T49" i="13"/>
  <c r="U49" i="13" s="1"/>
  <c r="F49" i="15" s="1"/>
  <c r="H49" i="17" s="1"/>
  <c r="T50" i="13"/>
  <c r="U50" i="13" s="1"/>
  <c r="T51" i="13"/>
  <c r="U51" i="13" s="1"/>
  <c r="F51" i="15" s="1"/>
  <c r="H51" i="17" s="1"/>
  <c r="T52" i="13"/>
  <c r="U52" i="13" s="1"/>
  <c r="T53" i="13"/>
  <c r="U53" i="13" s="1"/>
  <c r="T54" i="13"/>
  <c r="U54" i="13" s="1"/>
  <c r="T55" i="13"/>
  <c r="U55" i="13" s="1"/>
  <c r="F55" i="15" s="1"/>
  <c r="H55" i="17" s="1"/>
  <c r="T56" i="13"/>
  <c r="U56" i="13" s="1"/>
  <c r="T419" i="13"/>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4" i="15"/>
  <c r="H34" i="17" s="1"/>
  <c r="F37" i="15"/>
  <c r="H37" i="17" s="1"/>
  <c r="F40" i="15"/>
  <c r="H40" i="17" s="1"/>
  <c r="F46" i="15"/>
  <c r="H46" i="17" s="1"/>
  <c r="F52" i="15"/>
  <c r="H52"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8" i="15"/>
  <c r="H38" i="17" s="1"/>
  <c r="F41" i="15"/>
  <c r="H41" i="17" s="1"/>
  <c r="F44" i="15"/>
  <c r="H44"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42" i="15"/>
  <c r="H42" i="17" s="1"/>
  <c r="F45" i="15"/>
  <c r="H45" i="17" s="1"/>
  <c r="F48" i="15"/>
  <c r="H48" i="17" s="1"/>
  <c r="F54" i="15"/>
  <c r="H54" i="17" s="1"/>
  <c r="F57" i="15"/>
  <c r="H57" i="17" s="1"/>
  <c r="F60" i="15"/>
  <c r="H60" i="17" s="1"/>
  <c r="F63" i="15"/>
  <c r="H63" i="17" s="1"/>
  <c r="F66" i="15"/>
  <c r="H66" i="17" s="1"/>
  <c r="F70" i="15"/>
  <c r="H70" i="17" s="1"/>
  <c r="F73" i="15"/>
  <c r="H73"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5" i="15"/>
  <c r="H25" i="17" s="1"/>
  <c r="F29" i="15"/>
  <c r="H29" i="17" s="1"/>
  <c r="F10" i="15"/>
  <c r="H10" i="17" s="1"/>
  <c r="F13" i="15"/>
  <c r="H13" i="17" s="1"/>
  <c r="F16" i="15"/>
  <c r="H16" i="17" s="1"/>
  <c r="F24" i="15"/>
  <c r="H24" i="17" s="1"/>
  <c r="F30" i="15"/>
  <c r="H30"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<sst xmlns="http://schemas.openxmlformats.org/spreadsheetml/2006/main" count="2075" uniqueCount="725">
  <si>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</si>
  <si>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</si>
  <si>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</si>
  <si>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</si>
  <si>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</si>
  <si>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</si>
  <si>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</si>
  <si>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</si>
  <si>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</si>
  <si>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</si>
  <si>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</si>
  <si>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</si>
  <si>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</si>
  <si>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</si>
  <si>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</si>
  <si>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</si>
  <si>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</si>
  <si>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</si>
  <si>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</si>
  <si>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</si>
  <si>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</si>
  <si>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</si>
  <si>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</si>
  <si>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</si>
  <si>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</si>
  <si>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</si>
  <si>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</si>
  <si>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</si>
  <si>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</si>
  <si>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</si>
  <si>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</si>
  <si>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</si>
  <si>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</si>
  <si>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</si>
  <si>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</si>
  <si>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</si>
  <si>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</si>
  <si>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</si>
  <si>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</si>
  <si>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</si>
  <si>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</si>
  <si>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</si>
  <si>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</si>
  <si>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</si>
  <si>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</si>
  <si>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</si>
  <si>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</si>
  <si>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</si>
  <si>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</si>
  <si>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</si>
  <si>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</si>
  <si>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</si>
  <si>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</si>
  <si>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</si>
  <si>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</si>
  <si>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</si>
  <si>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</si>
  <si>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</si>
  <si>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</si>
  <si>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</si>
  <si>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</si>
  <si>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</si>
  <si>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</si>
  <si>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</si>
  <si>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</si>
  <si>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</si>
  <si>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</si>
  <si>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</si>
  <si>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</si>
  <si>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</si>
  <si>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</si>
  <si>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</si>
  <si>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</si>
  <si>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</si>
  <si>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</si>
  <si>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</si>
  <si>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</si>
  <si>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</si>
  <si>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</si>
  <si>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</si>
  <si>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</si>
  <si>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</si>
  <si>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</si>
  <si>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</si>
  <si>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</si>
  <si>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</si>
  <si>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</si>
  <si>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</si>
  <si>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</si>
  <si>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</si>
  <si>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</si>
  <si>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</si>
  <si>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</si>
  <si>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</si>
  <si>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</si>
  <si>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</si>
  <si>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</si>
  <si>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</si>
  <si>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</si>
  <si>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</si>
  <si>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</si>
  <si>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</si>
  <si>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</si>
  <si>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</si>
  <si>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</si>
  <si>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</si>
  <si>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</si>
  <si>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</si>
  <si>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</si>
  <si>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</si>
  <si>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</si>
  <si>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</si>
  <si>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</si>
  <si>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</si>
  <si>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</si>
  <si>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</si>
  <si>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</si>
  <si>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</si>
  <si>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</si>
  <si>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</si>
  <si>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</si>
  <si>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</si>
  <si>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</si>
  <si>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</si>
  <si>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</si>
  <si>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</si>
  <si>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</si>
  <si>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</si>
  <si>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</si>
  <si>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</si>
  <si>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</si>
  <si>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</si>
  <si>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</si>
  <si>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</si>
  <si>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</si>
  <si>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</si>
  <si>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</si>
  <si>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</si>
  <si>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</si>
  <si>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</si>
  <si>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</si>
  <si>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</si>
  <si>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</si>
  <si>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</si>
  <si>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</si>
  <si>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</si>
  <si>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</si>
  <si>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</si>
  <si>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</si>
  <si>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</si>
  <si>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</si>
  <si>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</si>
  <si>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</si>
  <si>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</si>
  <si>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</si>
  <si>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</si>
  <si>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</si>
  <si>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</si>
  <si>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</si>
  <si>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</si>
  <si>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</si>
  <si>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</si>
  <si>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ABDULLAH BIN AZLIN</t>
  </si>
  <si>
    <t>1 ETE</t>
  </si>
  <si>
    <t>011028150021</t>
  </si>
  <si>
    <t>K591FETE001</t>
  </si>
  <si>
    <t>PRA DIPLOMA</t>
  </si>
  <si>
    <t>ETE</t>
  </si>
  <si>
    <t>MELAYU/BUMIPUTERA</t>
  </si>
  <si>
    <t>ISLAM</t>
  </si>
  <si>
    <t>AIMAN SYAHMI BIN ABD HADI</t>
  </si>
  <si>
    <t>010821060027</t>
  </si>
  <si>
    <t>K591FETE002</t>
  </si>
  <si>
    <t>ANATASHA HAZREEN BINTI ASRI</t>
  </si>
  <si>
    <t>010911070376</t>
  </si>
  <si>
    <t>K591FETE003</t>
  </si>
  <si>
    <t>FATIN NORZURIATI BINTI MOHAMED SAIRUDDIN</t>
  </si>
  <si>
    <t>010722060064</t>
  </si>
  <si>
    <t>K591FETE004</t>
  </si>
  <si>
    <t>KHAIRUL ADRIAFIQ BIN ABDUL AZIZ</t>
  </si>
  <si>
    <t>011130060225</t>
  </si>
  <si>
    <t>K591FETE005</t>
  </si>
  <si>
    <t>MOHAMAD HIDAYAT BIN MOHAMAD RIZUAN</t>
  </si>
  <si>
    <t>010624020405</t>
  </si>
  <si>
    <t>K591FETE006</t>
  </si>
  <si>
    <t>MOHAMAD SYAMIR HKIM BIN MOHAMAD ROBI</t>
  </si>
  <si>
    <t>010202060247</t>
  </si>
  <si>
    <t>K591FETE007</t>
  </si>
  <si>
    <t>MUHAMAD AMRIE BIN HASSAN</t>
  </si>
  <si>
    <t>010422060775</t>
  </si>
  <si>
    <t>K591FETE008</t>
  </si>
  <si>
    <t>010731030481</t>
  </si>
  <si>
    <t>K591FETE009</t>
  </si>
  <si>
    <t>MUHAMMAD ALIF HAKIMI BIN ROSDI</t>
  </si>
  <si>
    <t>010703060059</t>
  </si>
  <si>
    <t>K591FETE010</t>
  </si>
  <si>
    <t>MUHAMMAD AMIRUL SYAFIQ BIN ANUAR</t>
  </si>
  <si>
    <t>010228060093</t>
  </si>
  <si>
    <t>K591FETE011</t>
  </si>
  <si>
    <t>MUHAMMAD AMIRUN NASHIIR BIN MOHD SUHAILEE</t>
  </si>
  <si>
    <t>010604060303</t>
  </si>
  <si>
    <t>K591FETE012</t>
  </si>
  <si>
    <t>MUHAMMAD AZMAN BIN MOHD</t>
  </si>
  <si>
    <t>010215060297</t>
  </si>
  <si>
    <t>K591FETE013</t>
  </si>
  <si>
    <t>MUHAMMAD AZRIN IRFAN BIN AZIZ</t>
  </si>
  <si>
    <t>01069060345</t>
  </si>
  <si>
    <t>K591FETE014</t>
  </si>
  <si>
    <t>MUHAMMAD HALIM HAKIMI BI ZAMRI</t>
  </si>
  <si>
    <t>K591FETE015</t>
  </si>
  <si>
    <t>MUHAMMAD IKHMAL BIN HISAMUDIN</t>
  </si>
  <si>
    <t>011030101237</t>
  </si>
  <si>
    <t>K591FETE016</t>
  </si>
  <si>
    <t>MUHAMMAD IRFAN HAFIDZAT BIN MANSOR</t>
  </si>
  <si>
    <t>01015060171</t>
  </si>
  <si>
    <t>K591FETE017</t>
  </si>
  <si>
    <t>MUHAMMAD IZZUL FAIZUREN BI MOHAMAD KAHAR</t>
  </si>
  <si>
    <t>K591FETE018</t>
  </si>
  <si>
    <t>MUHAMMAD NASRUL AFIQ BIN KAMARUZZAMAN</t>
  </si>
  <si>
    <t>010328060795</t>
  </si>
  <si>
    <t>K591FETE019</t>
  </si>
  <si>
    <t>MUHAMMAD NOR RASHIDIN BIN JAAFAR</t>
  </si>
  <si>
    <t>K591FETE020</t>
  </si>
  <si>
    <t>MUHAMMAD ZUHAIRI BIN ZULKEFLI</t>
  </si>
  <si>
    <t>010430110541</t>
  </si>
  <si>
    <t>K591FETE021</t>
  </si>
  <si>
    <t>NADZATULSHIMA AISHAH BINTI KAMHAZMAN</t>
  </si>
  <si>
    <t>011107060286</t>
  </si>
  <si>
    <t>K591FETE022</t>
  </si>
  <si>
    <t>PUTRI ATHIR ATHILA BINTI SYAFRUDIN</t>
  </si>
  <si>
    <t>010927101624</t>
  </si>
  <si>
    <t>K591FETE023</t>
  </si>
  <si>
    <t>TENGKU NUR FADHLI DZIL IKRAM BIN TENGKU NOR AZLI</t>
  </si>
  <si>
    <t>010730030113</t>
  </si>
  <si>
    <t>K591FETE024</t>
  </si>
  <si>
    <t>MUHAMAD EIRMAN BIN MOHD ANUAR</t>
  </si>
  <si>
    <t>AHMAD KAMAL BIN HAMZAH</t>
  </si>
  <si>
    <t>1 ETN</t>
  </si>
  <si>
    <t>010310060279</t>
  </si>
  <si>
    <t>K591FETN001</t>
  </si>
  <si>
    <t>ETN</t>
  </si>
  <si>
    <t>LELAKI</t>
  </si>
  <si>
    <t>ALIF DANIEL BIN ARSAD</t>
  </si>
  <si>
    <t>010729010473</t>
  </si>
  <si>
    <t>K591FETN002</t>
  </si>
  <si>
    <t>AMIERUL BIN AMRAN</t>
  </si>
  <si>
    <t>011121110067</t>
  </si>
  <si>
    <t>K591FETN003</t>
  </si>
  <si>
    <t>MIMI ASMIDA BINTI ABDUL RAHMAN</t>
  </si>
  <si>
    <t>010709060406</t>
  </si>
  <si>
    <t>K591FETN004</t>
  </si>
  <si>
    <t>PEREMPUAN</t>
  </si>
  <si>
    <t>MOHAMAD FADHIL BIN MOHTHAR</t>
  </si>
  <si>
    <t>011008060301</t>
  </si>
  <si>
    <t>K591FETN005</t>
  </si>
  <si>
    <t>MUHAMAD AIMAN DANIAL B MUHAMAD KHAIRI</t>
  </si>
  <si>
    <t>010814020449</t>
  </si>
  <si>
    <t>K591FETN006</t>
  </si>
  <si>
    <t>MUHAMAD AMIRUL HAKIM BIN BADAROL HISHAM</t>
  </si>
  <si>
    <t>010209060047</t>
  </si>
  <si>
    <t>K591FETN007</t>
  </si>
  <si>
    <t>MUHAMAD ARRIF B JORALI MUHD NOR</t>
  </si>
  <si>
    <t>010926060111</t>
  </si>
  <si>
    <t>K591FETN008</t>
  </si>
  <si>
    <t>MUHAMAD ASYRAF BIN MUHAMAD ALEXANDRA</t>
  </si>
  <si>
    <t>010612060493</t>
  </si>
  <si>
    <t>K591FETN009</t>
  </si>
  <si>
    <t>MUHAMAD SUKRI BIN MANSOR</t>
  </si>
  <si>
    <t>010717060473</t>
  </si>
  <si>
    <t>K591FETN010</t>
  </si>
  <si>
    <t>MUHAMAD TAUFIK B AMAN</t>
  </si>
  <si>
    <t>010906060579</t>
  </si>
  <si>
    <t>K591FETN011</t>
  </si>
  <si>
    <t>MUHAMMAD AIMAN ZULHAKIM B USERIY</t>
  </si>
  <si>
    <t>011009060477</t>
  </si>
  <si>
    <t>K591FETN012</t>
  </si>
  <si>
    <t>MUHAMMAD AMIR RAZIN BIN ROZIDI</t>
  </si>
  <si>
    <t>010922060181</t>
  </si>
  <si>
    <t>K591FETN013</t>
  </si>
  <si>
    <t>MUHAMMAD AMIRUL SYAFIQ BIN BAHARUDIN</t>
  </si>
  <si>
    <t>011003060599</t>
  </si>
  <si>
    <t>K591FETN014</t>
  </si>
  <si>
    <t>MUHAMMAD FARRIS IRWAN BIN MOHD NOOR</t>
  </si>
  <si>
    <t>011223060195</t>
  </si>
  <si>
    <t>K591FETN015</t>
  </si>
  <si>
    <t>MUHAMMAD IRFAN FARIS BIN ABDUL KADIR</t>
  </si>
  <si>
    <t>010522141505</t>
  </si>
  <si>
    <t>K591FETN016</t>
  </si>
  <si>
    <t>MUHAMMAD SHARIZAL BIN NADIN</t>
  </si>
  <si>
    <t>010308140165</t>
  </si>
  <si>
    <t>K591FETN017</t>
  </si>
  <si>
    <t>MUHAMMAD ZUL IZZAT BIN MASHRUDDIN</t>
  </si>
  <si>
    <t>011231100257</t>
  </si>
  <si>
    <t>K591FETN018</t>
  </si>
  <si>
    <t>NORATIKAH BINTI HASSAN</t>
  </si>
  <si>
    <t>010408060488</t>
  </si>
  <si>
    <t>K591FETN019</t>
  </si>
  <si>
    <t>NUR SHAFIQAH BT WAHAB</t>
  </si>
  <si>
    <t>010511030754</t>
  </si>
  <si>
    <t>K591FETN020</t>
  </si>
  <si>
    <t>NURUL SYAZLINYANA BINTI MD HARIKH</t>
  </si>
  <si>
    <t>011227060352</t>
  </si>
  <si>
    <t>K591FETN021</t>
  </si>
  <si>
    <t>NURULHALIZA BINTI AZMI</t>
  </si>
  <si>
    <t>010501060300</t>
  </si>
  <si>
    <t>K591FETN022</t>
  </si>
  <si>
    <t>SADZRUL 'AFIAN BIN SABARUDDIN</t>
  </si>
  <si>
    <t>010611141603</t>
  </si>
  <si>
    <t>K591FETN023</t>
  </si>
  <si>
    <t>SITI NUR ASIAH BINTI KHAIRUL ANUAR</t>
  </si>
  <si>
    <t>011001020614</t>
  </si>
  <si>
    <t>K591FETN024</t>
  </si>
  <si>
    <t>SITI NURULATIKAH BINTI RAZUAN</t>
  </si>
  <si>
    <t>010119060262</t>
  </si>
  <si>
    <t>K591FETN025</t>
  </si>
  <si>
    <t>WAN MOHAMAD ZULEKFLI B WAN MOHAMAD</t>
  </si>
  <si>
    <t>011025031035</t>
  </si>
  <si>
    <t>K591FETN026</t>
  </si>
  <si>
    <t>WAN MUHAMMAD 'ATIQ BIN WAN AZIR</t>
  </si>
  <si>
    <t>010518060251</t>
  </si>
  <si>
    <t>K591FETN027</t>
  </si>
  <si>
    <t>AHMAD NAJMY BIN AHMAD NAZRI</t>
  </si>
  <si>
    <t>1 MPI</t>
  </si>
  <si>
    <t>011116140333</t>
  </si>
  <si>
    <t>K591FMPI001</t>
  </si>
  <si>
    <t>MPI</t>
  </si>
  <si>
    <t>AIMY ZUHAIRY BIN ABD RAZAK</t>
  </si>
  <si>
    <t>010521060535</t>
  </si>
  <si>
    <t>K591FMPI002</t>
  </si>
  <si>
    <t>AMIR AIZAT BIN ADDAM</t>
  </si>
  <si>
    <t>010213081203</t>
  </si>
  <si>
    <t>K591FMPI003</t>
  </si>
  <si>
    <t>DANIAL FAEZUL FAIZ BIN MAZLAN</t>
  </si>
  <si>
    <t>011209060017</t>
  </si>
  <si>
    <t>K591FMPI004</t>
  </si>
  <si>
    <t>HANIF SHAFIQ BI SAMSO KAMAL</t>
  </si>
  <si>
    <t>011101060293</t>
  </si>
  <si>
    <t>K591FMPI005</t>
  </si>
  <si>
    <t>KHAIRUL AZLAN BIN MOHAMMAD SHAHANI</t>
  </si>
  <si>
    <t>010925101313</t>
  </si>
  <si>
    <t>K591FMPI006</t>
  </si>
  <si>
    <t>MIMIE SYAZIANA SYAZIANIS RAZALI</t>
  </si>
  <si>
    <t>010808140452</t>
  </si>
  <si>
    <t>K591FMPI007</t>
  </si>
  <si>
    <t xml:space="preserve">PEREMPUAN </t>
  </si>
  <si>
    <t>MOHAMMAD AZIZUL HAFIZ BIN SHARIFUDIN</t>
  </si>
  <si>
    <t>010918060023</t>
  </si>
  <si>
    <t>K591FMPI008</t>
  </si>
  <si>
    <t>MOHAMMAD HAFIZI BIN SHAHARUDIN</t>
  </si>
  <si>
    <t>010527120295</t>
  </si>
  <si>
    <t>K591FMPI009</t>
  </si>
  <si>
    <t>MUHAMMAD AIMAN BIN ALI</t>
  </si>
  <si>
    <t>010409060535</t>
  </si>
  <si>
    <t>K591FMPI010</t>
  </si>
  <si>
    <t>MUHAMMAD ALIF ASYRAF BIN MOHD ZAKARIA</t>
  </si>
  <si>
    <t>010518060227</t>
  </si>
  <si>
    <t>K591FMPI011</t>
  </si>
  <si>
    <t>MUHAMMAD ALIFF AFIQ BIN MOHAMAD ROZLAN</t>
  </si>
  <si>
    <t>010210060677</t>
  </si>
  <si>
    <t>K591FMPI012</t>
  </si>
  <si>
    <t>MUHAMMAD ALIFF HAIKAL BIN FARZAN</t>
  </si>
  <si>
    <t>010522060545</t>
  </si>
  <si>
    <t>K591FMPI013</t>
  </si>
  <si>
    <t>MUHAMMAD DANIEL BIN NORHADI</t>
  </si>
  <si>
    <t>010827060319</t>
  </si>
  <si>
    <t>K591FMPI014</t>
  </si>
  <si>
    <t>MUHAMMAD EL FAYED BIN AZMAN</t>
  </si>
  <si>
    <t>01020060577</t>
  </si>
  <si>
    <t>K591FMPI015</t>
  </si>
  <si>
    <t>MUHAMMAD FAKHRUL HADI BIN AZMAN</t>
  </si>
  <si>
    <t>010907100093</t>
  </si>
  <si>
    <t>K591FMPI016</t>
  </si>
  <si>
    <t>MUHAMMAD FIRDAUS AL-HAKIM BIN MUHAMAD GHAZALI</t>
  </si>
  <si>
    <t>010210060319</t>
  </si>
  <si>
    <t>K591FMPI017</t>
  </si>
  <si>
    <t>MUHAMMAD FIRDAUS IRFAN BIN ZAILANI SAPARI</t>
  </si>
  <si>
    <t>010410020557</t>
  </si>
  <si>
    <t>K591FMPI018</t>
  </si>
  <si>
    <t>MUHAMMAD HAIDIL HAKIMI BIN ABDULLAH</t>
  </si>
  <si>
    <t>01042006075</t>
  </si>
  <si>
    <t>K591FMPI019</t>
  </si>
  <si>
    <t>MUHAMMAD IMAN ZULHAKIM BIN MOHD NASHIR</t>
  </si>
  <si>
    <t>010712060757</t>
  </si>
  <si>
    <t>K591FMPI020</t>
  </si>
  <si>
    <t>MUHAMMAD IQMAL BIN MOHD ZAILIDON</t>
  </si>
  <si>
    <t>011001060827</t>
  </si>
  <si>
    <t>K591FMPI021</t>
  </si>
  <si>
    <t>MUHAMMAD KHAIRIEN DANIEL BIN MOHD FAIZAL</t>
  </si>
  <si>
    <t>010323030335</t>
  </si>
  <si>
    <t>K591FMPI022</t>
  </si>
  <si>
    <t>MUHAMMAD NABIL ISKANDAR BIN ABDUL HALIM</t>
  </si>
  <si>
    <t>010621060559</t>
  </si>
  <si>
    <t>K591FMPI023</t>
  </si>
  <si>
    <t>NAIM IMAN BIN MAT HUSIN</t>
  </si>
  <si>
    <t>010409140957</t>
  </si>
  <si>
    <t>K591FMPI024</t>
  </si>
  <si>
    <t>NURUL SUHUDAH BINTI MOHD YUSOFF</t>
  </si>
  <si>
    <t>010918060656</t>
  </si>
  <si>
    <t>K591FMPI025</t>
  </si>
  <si>
    <t>TAMILKAVI A/L SIVANESWARAN</t>
  </si>
  <si>
    <t>011125060239</t>
  </si>
  <si>
    <t>K591FMPI026</t>
  </si>
  <si>
    <t>INDIA</t>
  </si>
  <si>
    <t>LAIN-LAIN</t>
  </si>
  <si>
    <t>AIMAN HAKIM BIN SAHANIZAM</t>
  </si>
  <si>
    <t>1 MPP</t>
  </si>
  <si>
    <t>010904060049</t>
  </si>
  <si>
    <t>K591FMPP001</t>
  </si>
  <si>
    <t>MPP</t>
  </si>
  <si>
    <t>DURGENDREN A/L RAVIDHAS</t>
  </si>
  <si>
    <t>011208060891</t>
  </si>
  <si>
    <t>K591FMPP002</t>
  </si>
  <si>
    <t xml:space="preserve">FADZLI BIN SHA'ARI </t>
  </si>
  <si>
    <t>011112080193</t>
  </si>
  <si>
    <t>K591FMPP003</t>
  </si>
  <si>
    <t>IQBALL ANAS BIN ZULKIFLI</t>
  </si>
  <si>
    <t>010611060571</t>
  </si>
  <si>
    <t>K591FMPP004</t>
  </si>
  <si>
    <t>KARTIKESAN A/L MUNUSAMY</t>
  </si>
  <si>
    <t>010524141015</t>
  </si>
  <si>
    <t>K591FMPP005</t>
  </si>
  <si>
    <t>MOHAMAD RAFIQI ANAQI BIN MAHADI</t>
  </si>
  <si>
    <t>010409030635</t>
  </si>
  <si>
    <t>K591FMPP006</t>
  </si>
  <si>
    <t>MOHAMED ALIFF AFIFFI BIN MOHAMED NOOR</t>
  </si>
  <si>
    <t>011219031113</t>
  </si>
  <si>
    <t>K591FMPP007</t>
  </si>
  <si>
    <t>MOHAMMAD FAHIRUL HAIREE BIN MANSOR</t>
  </si>
  <si>
    <t>011109060327</t>
  </si>
  <si>
    <t>K591FMPP008</t>
  </si>
  <si>
    <t>MUHAMAD AIMAN BIN MOHD ZAINAL ALIAS</t>
  </si>
  <si>
    <t>010121060157</t>
  </si>
  <si>
    <t>K591FMPP009</t>
  </si>
  <si>
    <t>MUHAMMAD  HAFIZZ BIN MOHAMAD NASIR</t>
  </si>
  <si>
    <t>010209141023</t>
  </si>
  <si>
    <t>K591FMPP010</t>
  </si>
  <si>
    <t>MUHAMMAD AIMAN ABDILLAH BIN KAMARUDIN</t>
  </si>
  <si>
    <t>010411030669</t>
  </si>
  <si>
    <t>K591FMPP011</t>
  </si>
  <si>
    <t>MUHAMMAD AIMAN HAKIM BIN MAHDZAR</t>
  </si>
  <si>
    <t>010929060563</t>
  </si>
  <si>
    <t>K591FMPP012</t>
  </si>
  <si>
    <t>MUHAMMAD AMIRUL HAIDAR BIN MD NASIR</t>
  </si>
  <si>
    <t>010301060437</t>
  </si>
  <si>
    <t>K591FMPP013</t>
  </si>
  <si>
    <t>MUHAMMAD AZIM BIN ABDULLAH</t>
  </si>
  <si>
    <t>010608060335</t>
  </si>
  <si>
    <t>K591FMPP014</t>
  </si>
  <si>
    <t>MUHAMMAD FARIF BIN HAMIZU</t>
  </si>
  <si>
    <t>010521060455</t>
  </si>
  <si>
    <t>K591FMPP015</t>
  </si>
  <si>
    <t>MUHAMMAD HAZIM BIN ZAINAL ABIDIN</t>
  </si>
  <si>
    <t>010727060565</t>
  </si>
  <si>
    <t>K591FMPP016</t>
  </si>
  <si>
    <t>MUHAMMAD HAZIQ ZAFRAN BIN RAZAHAN</t>
  </si>
  <si>
    <t>011005060701</t>
  </si>
  <si>
    <t>K591FMPP017</t>
  </si>
  <si>
    <t>MUHAMMAD HILMI ZULQARNAIM BIN HAMDAN</t>
  </si>
  <si>
    <t>010122060263</t>
  </si>
  <si>
    <t>K591FMPP018</t>
  </si>
  <si>
    <t>MUHAMMAD NUR FIRDAUS BIN NAZRI</t>
  </si>
  <si>
    <t>010618060099</t>
  </si>
  <si>
    <t>K591FMPP019</t>
  </si>
  <si>
    <t>MUHAMMAD NUR HAFIZ BIN NORSTURA</t>
  </si>
  <si>
    <t>010620060637</t>
  </si>
  <si>
    <t>K591FMPP020</t>
  </si>
  <si>
    <t>MUHAMMAD NUR MUZAMMIL AIMAN BIN KASMAN</t>
  </si>
  <si>
    <t>011127060531</t>
  </si>
  <si>
    <t>K591FMPP021</t>
  </si>
  <si>
    <t>MUHAMMAD UZAIR QUSYAIRI BIN AHMAD</t>
  </si>
  <si>
    <t>010206031179</t>
  </si>
  <si>
    <t>K591FMPP022</t>
  </si>
  <si>
    <t>NAIM JUNAIDI BIN KHAIRUDDIN</t>
  </si>
  <si>
    <t>010523030903</t>
  </si>
  <si>
    <t>K591FMPP023</t>
  </si>
  <si>
    <t>NURUL SITI SHAHIDAH BINTI MUHAMMAD NAHA YELISA</t>
  </si>
  <si>
    <t>011204060026</t>
  </si>
  <si>
    <t>K591FMPP024</t>
  </si>
  <si>
    <t>SAIFUL ALIF RIZZUAN BIN MOHD BAKHTIAR</t>
  </si>
  <si>
    <t>011007060027</t>
  </si>
  <si>
    <t>K591FMPP025</t>
  </si>
  <si>
    <t>SYED ALIFF HAIQAL BIN SD ABD RAHMAN</t>
  </si>
  <si>
    <t>010726060707</t>
  </si>
  <si>
    <t>K591FMPP026</t>
  </si>
  <si>
    <t>TUAN MUHAMMAD NASUHA BIN TUAN MOHD JAFFAR</t>
  </si>
  <si>
    <t>011224060381</t>
  </si>
  <si>
    <t>K591FMPP027</t>
  </si>
  <si>
    <t>ADIB LUQMAN BIN ABDUL AZIZ</t>
  </si>
  <si>
    <t>1 MTA</t>
  </si>
  <si>
    <t>010102060215</t>
  </si>
  <si>
    <t>K591FMTA001</t>
  </si>
  <si>
    <t>MTA</t>
  </si>
  <si>
    <t>AHMAD AMIRUL ZAHIN BIN JOHARI</t>
  </si>
  <si>
    <t>010108060611</t>
  </si>
  <si>
    <t>K591FMTA002</t>
  </si>
  <si>
    <t>AMIR ZULFHADLI AZFAR BIN SANUDDIN</t>
  </si>
  <si>
    <t>010419101943</t>
  </si>
  <si>
    <t>K591FMTA003</t>
  </si>
  <si>
    <t>HANAN AL-ZAMAKHSYARI BIN CHE HASSAN</t>
  </si>
  <si>
    <t>010111060479</t>
  </si>
  <si>
    <t>K591FMTA004</t>
  </si>
  <si>
    <t>HARIS BIN AHMAD BASRI</t>
  </si>
  <si>
    <t>010110030737</t>
  </si>
  <si>
    <t>K591FMTA005</t>
  </si>
  <si>
    <t>MOHAMAD ZULFIKRIE BIN JOHARI</t>
  </si>
  <si>
    <t>011225030063</t>
  </si>
  <si>
    <t>K591FMTA006</t>
  </si>
  <si>
    <t>MUHAMAD HAFIZ BIN SHAMSURI</t>
  </si>
  <si>
    <t>010919060607</t>
  </si>
  <si>
    <t>K591FMTA007</t>
  </si>
  <si>
    <t>MUHAMAD HISAMUDDIN BIN ABDUL SAMAD</t>
  </si>
  <si>
    <t>010702060761</t>
  </si>
  <si>
    <t>K591FMTA008</t>
  </si>
  <si>
    <t>MUHAMAD MUSLIHUDDIN BIN MOHAMED TAHA</t>
  </si>
  <si>
    <t>010310060447</t>
  </si>
  <si>
    <t>K591FMTA009</t>
  </si>
  <si>
    <t>MUHAMMAD AIMAN HIDAYAT BIN NOOR AZMAN</t>
  </si>
  <si>
    <t>011024060395</t>
  </si>
  <si>
    <t>K591FMTA010</t>
  </si>
  <si>
    <t>MUHAMMAD AMIER FIRDAUS BIN MOHD HASANI</t>
  </si>
  <si>
    <t>010310060527</t>
  </si>
  <si>
    <t>K591FMTA011</t>
  </si>
  <si>
    <t>MUHAMMAD AMMAR HAZIM BIN AZIZAN</t>
  </si>
  <si>
    <t>010225060493</t>
  </si>
  <si>
    <t>K591FMTA012</t>
  </si>
  <si>
    <t>MUHAMMAD DANIAL ASYRAF BIN MAKHTAR</t>
  </si>
  <si>
    <t>010823060485</t>
  </si>
  <si>
    <t>K591FMTA013</t>
  </si>
  <si>
    <t>MUHAMMAD EMIR HEIKAL BIN AZHAR</t>
  </si>
  <si>
    <t>010624100675</t>
  </si>
  <si>
    <t>K591FMTA014</t>
  </si>
  <si>
    <t>MUHAMMAD FITRI AIMAN BIN RAHIM</t>
  </si>
  <si>
    <t>011216080497</t>
  </si>
  <si>
    <t>K591FMTA015</t>
  </si>
  <si>
    <t>MUHAMMAD HELMIEY BIN HISHAMUDIN</t>
  </si>
  <si>
    <t>010714060371</t>
  </si>
  <si>
    <t>K591FMTA016</t>
  </si>
  <si>
    <t>MUHAMMAD IRFAN BIN YUSOF ABD.GHAPOR</t>
  </si>
  <si>
    <t>011201101793</t>
  </si>
  <si>
    <t>K591FMTA017</t>
  </si>
  <si>
    <t>MUHAMMAD LOKMAN NULHAKIM BIN MOHD NOOR</t>
  </si>
  <si>
    <t>010603110217</t>
  </si>
  <si>
    <t>K591FMTA018</t>
  </si>
  <si>
    <t>MUHAMMAD RUSYDI NAIM BIN MOHD SUKRI</t>
  </si>
  <si>
    <t>010225060565</t>
  </si>
  <si>
    <t>K591FMTA019</t>
  </si>
  <si>
    <t>MUHAMMAD SHAUQI BIN SHAMSUDDIN</t>
  </si>
  <si>
    <t>010407060187</t>
  </si>
  <si>
    <t>K591FMTA020</t>
  </si>
  <si>
    <t>MUHAMMAD SYUKRI BIN ABDULLAH</t>
  </si>
  <si>
    <t>010318060361</t>
  </si>
  <si>
    <t>K591FMTA021</t>
  </si>
  <si>
    <t>NUR AMIZARTY AINNA BINTI ZAIDI</t>
  </si>
  <si>
    <t>010525060794</t>
  </si>
  <si>
    <t>K591FMTA022</t>
  </si>
  <si>
    <t>NURUL NADHIRAH BINTI AHMAD TAJUDDIN</t>
  </si>
  <si>
    <t>010225060012</t>
  </si>
  <si>
    <t>K591FMTA023</t>
  </si>
  <si>
    <t>NURUL SYAFIQAH NABILA</t>
  </si>
  <si>
    <t>010310060236</t>
  </si>
  <si>
    <t>K591FMTA024</t>
  </si>
  <si>
    <t>RAJA SOFFI ASYIKEEN BINTI RAJA AFINDI</t>
  </si>
  <si>
    <t>010906060472</t>
  </si>
  <si>
    <t>K591FMTA025</t>
  </si>
  <si>
    <t>SAHARUDDIN BIN JAHIDIN</t>
  </si>
  <si>
    <t>010118060375</t>
  </si>
  <si>
    <t>K591FMTA026</t>
  </si>
  <si>
    <t>SHAHADAN BIN AHMAD</t>
  </si>
  <si>
    <t>011103060297</t>
  </si>
  <si>
    <t>K591FMTA027</t>
  </si>
  <si>
    <t>ABDUL AL-HAFIZ BIN ABDUL HADI</t>
  </si>
  <si>
    <t>1 MTK</t>
  </si>
  <si>
    <t>010420060085</t>
  </si>
  <si>
    <t>K591FMTK001</t>
  </si>
  <si>
    <t>MTK</t>
  </si>
  <si>
    <t>ADIB NUR ADAM BIN NORAZLAN</t>
  </si>
  <si>
    <t>010927060471</t>
  </si>
  <si>
    <t>K591FMTK002</t>
  </si>
  <si>
    <t>AHMAD LUFTI BIN HAMIZI</t>
  </si>
  <si>
    <t>010727060987</t>
  </si>
  <si>
    <t>K591FMTK003</t>
  </si>
  <si>
    <t>AJHMAL FAHMI BIN RAMLI</t>
  </si>
  <si>
    <t>010327060419</t>
  </si>
  <si>
    <t>K591FMTK004</t>
  </si>
  <si>
    <t>IQMAL HAKIMI BIN MAT ALIAS</t>
  </si>
  <si>
    <t>010520060103</t>
  </si>
  <si>
    <t>K591FMTK005</t>
  </si>
  <si>
    <t>MOHAMAD AMIRUL MUHAFFIZ BIN ABD. SATAR</t>
  </si>
  <si>
    <t>011030060957</t>
  </si>
  <si>
    <t>K591FMTK006</t>
  </si>
  <si>
    <t>MOHAMAD ZARIF TAJUDDIN BIN MOHD FAUZI</t>
  </si>
  <si>
    <t>011226060107</t>
  </si>
  <si>
    <t>K591FMTK007</t>
  </si>
  <si>
    <t>MUHAMAD ARIFF BIN MOHD NOOR</t>
  </si>
  <si>
    <t>010918120719</t>
  </si>
  <si>
    <t>K591FMTK008</t>
  </si>
  <si>
    <t>MUHAMAD ISKANDAR AFZAN BIN SAM SAIMUN</t>
  </si>
  <si>
    <t>011011060521</t>
  </si>
  <si>
    <t>K591FMTK009</t>
  </si>
  <si>
    <t>MUHAMAD NUR HIDAYAT BIN AZHARI</t>
  </si>
  <si>
    <t>010615050047</t>
  </si>
  <si>
    <t>K591FMTK010</t>
  </si>
  <si>
    <t>MUHAMMAD AFI BIN AZWARI</t>
  </si>
  <si>
    <t>010930010563</t>
  </si>
  <si>
    <t>K591FMTK011</t>
  </si>
  <si>
    <t>MUHAMMAD AFIQ BIN YUSNI</t>
  </si>
  <si>
    <t>010422100597</t>
  </si>
  <si>
    <t>K591FMTK012</t>
  </si>
  <si>
    <t>MUHAMMAD AIZAM BIN MUSA</t>
  </si>
  <si>
    <t>011021060365</t>
  </si>
  <si>
    <t>K591FMTK013</t>
  </si>
  <si>
    <t>MUHAMMAD ASYRUL FAHMI BIN NORSUHAIDI</t>
  </si>
  <si>
    <t>010406060249</t>
  </si>
  <si>
    <t>K591FMTK014</t>
  </si>
  <si>
    <t>MUHAMMAD AZUAN BIN MAT ALI</t>
  </si>
  <si>
    <t>011126060329</t>
  </si>
  <si>
    <t>K591FMTK015</t>
  </si>
  <si>
    <t>MUHAMMAD DANIEL HAFIZAM BIN MAHFOD</t>
  </si>
  <si>
    <t>010507141259</t>
  </si>
  <si>
    <t>K591FMTK016</t>
  </si>
  <si>
    <t>MUHAMMAD FIRDAUS HAKIMY BIN AFINDDY</t>
  </si>
  <si>
    <t>010807100141</t>
  </si>
  <si>
    <t>K591FMTK017</t>
  </si>
  <si>
    <t>MUHAMMAD HASAN AL BASRI BIN SUPIAN</t>
  </si>
  <si>
    <t>010902130963</t>
  </si>
  <si>
    <t>K591FMTK018</t>
  </si>
  <si>
    <t>MUHAMMAD ISMA DENIAL BIN MD ROFMAN</t>
  </si>
  <si>
    <t>010428060717</t>
  </si>
  <si>
    <t>K591FMTK019</t>
  </si>
  <si>
    <t>MUHAMMAD LUQMAN HAKIM BIN SAHAIMI</t>
  </si>
  <si>
    <t>010219060665</t>
  </si>
  <si>
    <t>K591FMTK020</t>
  </si>
  <si>
    <t>MUHAMMAD NUR AIMAN BIN MOHD ALI</t>
  </si>
  <si>
    <t>010524060397</t>
  </si>
  <si>
    <t>K591FMTK021</t>
  </si>
  <si>
    <t>MUHAMMAD NUR SOLEH BIN BUSTAN</t>
  </si>
  <si>
    <t>010505060797</t>
  </si>
  <si>
    <t>K591FMTK022</t>
  </si>
  <si>
    <t>MUHAMMAD SYAHIR AKMAL BIN PAUZI</t>
  </si>
  <si>
    <t>010509060313</t>
  </si>
  <si>
    <t>K591FMTK023</t>
  </si>
  <si>
    <t>MUHAMMAD SYAMSUL NIZAM BIN MUKSIN</t>
  </si>
  <si>
    <t>010617060361</t>
  </si>
  <si>
    <t>K591FMTK024</t>
  </si>
  <si>
    <t>MUHAMMAD ZAIRUL AZWAN BIN ZULKARNAIN</t>
  </si>
  <si>
    <t>010118100015</t>
  </si>
  <si>
    <t>K591FMTK025</t>
  </si>
  <si>
    <t>SHAHRUL AIMAN BIN SAARI</t>
  </si>
  <si>
    <t>010124030287</t>
  </si>
  <si>
    <t>K591FMTK026</t>
  </si>
  <si>
    <t>FARINA ANIS BINTI AZMI</t>
  </si>
  <si>
    <t>1 WTP</t>
  </si>
  <si>
    <t>011013060584</t>
  </si>
  <si>
    <t>K591FWTP001</t>
  </si>
  <si>
    <t>WTP</t>
  </si>
  <si>
    <t>IKHWAN NURHAKIM BIN ZAMRAH</t>
  </si>
  <si>
    <t>010319060259</t>
  </si>
  <si>
    <t>K591FWTP002</t>
  </si>
  <si>
    <t>MUHAMAD KHAIRUL IMRAN BIN ZAKARIA</t>
  </si>
  <si>
    <t>010130060335</t>
  </si>
  <si>
    <t>K591FWTP003</t>
  </si>
  <si>
    <t>MUHAMMAD AIMAN FITRI BIN AHMAD</t>
  </si>
  <si>
    <t>011207060777</t>
  </si>
  <si>
    <t>K591FWTP004</t>
  </si>
  <si>
    <t>MUHAMMAD DURHAKIM BIN MOHD NOOR</t>
  </si>
  <si>
    <t>010914140923</t>
  </si>
  <si>
    <t>K591FWTP005</t>
  </si>
  <si>
    <t>MUHAMMAD FIQRI BIN ABDUL HALIM</t>
  </si>
  <si>
    <t>010531010697</t>
  </si>
  <si>
    <t>K591FWTP006</t>
  </si>
  <si>
    <t>MUHAMMAD FITRI BIN MD.NAYAN</t>
  </si>
  <si>
    <t>010103060591</t>
  </si>
  <si>
    <t>K591FWTP007</t>
  </si>
  <si>
    <t>MUHAMMAD HAIQAL MUHAMAT ARDI BIN ABDUL RAHMAN</t>
  </si>
  <si>
    <t>010807140805</t>
  </si>
  <si>
    <t>K591FWTP008</t>
  </si>
  <si>
    <t>MUHAMMAD HAKIMI MUHAMAT ARDI BIN ABDUL RAHMAN</t>
  </si>
  <si>
    <t>010807140741</t>
  </si>
  <si>
    <t>K591FWTP009</t>
  </si>
  <si>
    <t>MUHAMMAD IRFAN HAZIQ BIN MOHD NORFAIZAL</t>
  </si>
  <si>
    <t>010405140255</t>
  </si>
  <si>
    <t>K591FWTP010</t>
  </si>
  <si>
    <t>MUHAMMAD IZZAT BI NOR AZMI</t>
  </si>
  <si>
    <t>010313030059</t>
  </si>
  <si>
    <t>K591FWTP011</t>
  </si>
  <si>
    <t>MUHAMMAD SAFWAN BIN SAHBUDIN</t>
  </si>
  <si>
    <t>011110060121</t>
  </si>
  <si>
    <t>K591FWTP012</t>
  </si>
  <si>
    <t>MUHAMMAD SYAFIQ SUKRI BIN UMAR</t>
  </si>
  <si>
    <t>011022141749</t>
  </si>
  <si>
    <t>K591FWTP013</t>
  </si>
  <si>
    <t>010424060613</t>
  </si>
  <si>
    <t>K591FWTP014</t>
  </si>
  <si>
    <t>NIK MUHAMMAD DANIAL AZHAR BIN TUAN ISMAIL</t>
  </si>
  <si>
    <t>010323060075</t>
  </si>
  <si>
    <t>K591FWTP015</t>
  </si>
  <si>
    <t>NIRANJANAH A/P MARIMUTU</t>
  </si>
  <si>
    <t>010606060606</t>
  </si>
  <si>
    <t>K591FWTP016</t>
  </si>
  <si>
    <t>NUR AINATASHA BALQIS BINTI MUHAMMAD NOOR</t>
  </si>
  <si>
    <t>010518060438</t>
  </si>
  <si>
    <t>K591FWTP017</t>
  </si>
  <si>
    <t>QHAIRUL NUR IXHWAN BIN KIDAM</t>
  </si>
  <si>
    <t>010428050041</t>
  </si>
  <si>
    <t>K591FWTP018</t>
  </si>
  <si>
    <t>ROSNAENI BINTI KAMARZAN</t>
  </si>
  <si>
    <t>010312060424</t>
  </si>
  <si>
    <t>K591FWTP019</t>
  </si>
  <si>
    <t>SHARIDZUAN BIN ROSLAN</t>
  </si>
  <si>
    <t>010906140587</t>
  </si>
  <si>
    <t>K591FWTP020</t>
  </si>
  <si>
    <t>SITI NURLAILI BINTI SULAIMAN</t>
  </si>
  <si>
    <t>010209141508</t>
  </si>
  <si>
    <t>K591FWTP021</t>
  </si>
  <si>
    <t>SITI NURUL NURZAHIRAH BINTI MOHAMAD AMIN</t>
  </si>
  <si>
    <t>010523140854</t>
  </si>
  <si>
    <t>K591FWTP022</t>
  </si>
  <si>
    <t>WAN MUHAIMIN AMIR BIN WAN ASRI</t>
  </si>
  <si>
    <t>010618060777</t>
  </si>
  <si>
    <t>K591FWTP023</t>
  </si>
  <si>
    <t>NAZMI BIN MAHAMAD</t>
  </si>
  <si>
    <t>MUHAMAD IMAM FIRDAUS BIN MUKTAR</t>
  </si>
  <si>
    <t>1MPI</t>
  </si>
  <si>
    <t>000719060291</t>
  </si>
  <si>
    <t>K591EMPI009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</si>
</sst>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3">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1" t="s">
        <v>160</v>
      </c>
      <c r="H1" s="171"/>
      <c r="I1" s="171"/>
      <c r="J1" s="171"/>
      <c r="K1" s="171"/>
      <c r="L1" s="171"/>
      <c r="O1" s="129"/>
    </row>
    <row r="2" spans="1:203" s="22" customFormat="1" ht="29.25" customHeight="1" thickBot="1" x14ac:dyDescent="0.3">
      <c r="A2" s="172" t="s">
        <v>0</v>
      </c>
      <c r="B2" s="172"/>
      <c r="C2" s="172"/>
      <c r="D2" s="172"/>
      <c r="E2" s="172"/>
      <c r="F2" s="172"/>
      <c r="G2" s="172"/>
      <c r="H2" s="172"/>
      <c r="I2" s="172"/>
      <c r="J2" s="172"/>
      <c r="K2" s="172"/>
      <c r="L2" s="172"/>
      <c r="O2" s="3" t="s">
        <v>79</v>
      </c>
    </row>
    <row r="3" spans="1:203" ht="24.75" customHeight="1" thickBot="1" x14ac:dyDescent="0.3">
      <c r="A3" s="2" t="s">
        <v>1</v>
      </c>
      <c r="B3" s="3"/>
      <c r="C3" s="3"/>
      <c r="D3" s="21" t="s">
        <v>136</v>
      </c>
      <c r="E3" s="3"/>
      <c r="F3" s="3"/>
      <c r="G3" s="38" t="s">
        <v>47</v>
      </c>
      <c r="H3" s="7"/>
      <c r="I3" s="127"/>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5"/>
      <c r="H5" s="176"/>
      <c r="I5" s="176"/>
      <c r="J5" s="176"/>
      <c r="K5" s="176"/>
      <c r="L5" s="177"/>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5"/>
      <c r="H11" s="176"/>
      <c r="I11" s="176"/>
      <c r="J11" s="177"/>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3" t="s">
        <v>158</v>
      </c>
      <c r="O19" s="9" t="s">
        <v>89</v>
      </c>
    </row>
    <row r="20" spans="1:15" s="9" customFormat="1" ht="45" customHeight="1" x14ac:dyDescent="0.25">
      <c r="A20" s="87" t="s">
        <v>59</v>
      </c>
      <c r="B20" s="82"/>
      <c r="C20" s="82"/>
      <c r="D20" s="82"/>
      <c r="E20" s="82"/>
      <c r="F20" s="82"/>
      <c r="G20" s="82"/>
      <c r="H20" s="82"/>
      <c r="I20" s="82"/>
      <c r="J20" s="82"/>
      <c r="K20" s="82"/>
      <c r="L20" s="174"/>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69" t="s">
        <v>159</v>
      </c>
    </row>
    <row r="28" spans="1:15" s="9" customFormat="1" ht="45" customHeight="1" x14ac:dyDescent="0.25">
      <c r="A28" s="92" t="s">
        <v>59</v>
      </c>
      <c r="B28" s="82"/>
      <c r="C28" s="82"/>
      <c r="D28" s="82"/>
      <c r="E28" s="82"/>
      <c r="F28" s="82"/>
      <c r="G28" s="82"/>
      <c r="H28" s="82"/>
      <c r="I28" s="82"/>
      <c r="J28" s="82"/>
      <c r="K28" s="82"/>
      <c r="L28" s="170"/>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2" priority="281">
      <formula>($L$21-$H$7)&lt;&gt;0</formula>
    </cfRule>
    <cfRule type="expression" dxfId="191" priority="282">
      <formula>($L$21-$H$7)=0</formula>
    </cfRule>
  </conditionalFormatting>
  <conditionalFormatting sqref="M10">
    <cfRule type="expression" priority="141">
      <formula>"IF(Main!$G$7=VOKASIONAL,&lt;60"</formula>
    </cfRule>
  </conditionalFormatting>
  <conditionalFormatting sqref="L29">
    <cfRule type="expression" dxfId="190" priority="136">
      <formula>($L$29-$J$7)&lt;&gt;0</formula>
    </cfRule>
    <cfRule type="expression" dxfId="189" priority="137">
      <formula>($L$29-$J$7)=0</formula>
    </cfRule>
  </conditionalFormatting>
  <conditionalFormatting sqref="L3">
    <cfRule type="expression" dxfId="188" priority="95">
      <formula>TAHUN&lt;&gt;""</formula>
    </cfRule>
  </conditionalFormatting>
  <conditionalFormatting sqref="G5:L5">
    <cfRule type="expression" dxfId="187" priority="94">
      <formula>SEM&lt;&gt;""</formula>
    </cfRule>
  </conditionalFormatting>
  <conditionalFormatting sqref="E7">
    <cfRule type="expression" dxfId="186" priority="93">
      <formula>NAMAKUR&lt;&gt;""</formula>
    </cfRule>
  </conditionalFormatting>
  <conditionalFormatting sqref="H7 J7 H9 J9">
    <cfRule type="expression" dxfId="185" priority="87">
      <formula>JENISKUR="VOKASIONAL"</formula>
    </cfRule>
    <cfRule type="expression" dxfId="184" priority="89">
      <formula>JENISKUR="AKADEMIK (SVM)"</formula>
    </cfRule>
  </conditionalFormatting>
  <conditionalFormatting sqref="H7 H9">
    <cfRule type="expression" dxfId="183" priority="88">
      <formula>JENISKUR="UMUM (DVM)"</formula>
    </cfRule>
  </conditionalFormatting>
  <conditionalFormatting sqref="H7 J7">
    <cfRule type="expression" dxfId="182" priority="85">
      <formula>JENISKUR="OJT"</formula>
    </cfRule>
    <cfRule type="expression" dxfId="181" priority="86">
      <formula>JENISKUR="PBE"</formula>
    </cfRule>
  </conditionalFormatting>
  <conditionalFormatting sqref="B16">
    <cfRule type="expression" dxfId="180" priority="82">
      <formula>NISBAHPBT&lt;&gt;""</formula>
    </cfRule>
  </conditionalFormatting>
  <conditionalFormatting sqref="B17">
    <cfRule type="expression" dxfId="179" priority="81">
      <formula>KPENT1&lt;&gt;""</formula>
    </cfRule>
  </conditionalFormatting>
  <conditionalFormatting sqref="C17">
    <cfRule type="expression" dxfId="178" priority="80">
      <formula>KPENT2&lt;&gt;""</formula>
    </cfRule>
  </conditionalFormatting>
  <conditionalFormatting sqref="D17">
    <cfRule type="expression" dxfId="177" priority="79">
      <formula>KPENT3&lt;&gt;""</formula>
    </cfRule>
  </conditionalFormatting>
  <conditionalFormatting sqref="E17">
    <cfRule type="expression" dxfId="176" priority="78">
      <formula>KPENT4&lt;&gt;""</formula>
    </cfRule>
  </conditionalFormatting>
  <conditionalFormatting sqref="F17">
    <cfRule type="expression" dxfId="175" priority="77">
      <formula>KPENT5&lt;&gt;""</formula>
    </cfRule>
  </conditionalFormatting>
  <conditionalFormatting sqref="G17">
    <cfRule type="expression" dxfId="174" priority="76">
      <formula>KPENT6&lt;&gt;""</formula>
    </cfRule>
  </conditionalFormatting>
  <conditionalFormatting sqref="H17">
    <cfRule type="expression" dxfId="173" priority="75">
      <formula>KPENT7&lt;&gt;""</formula>
    </cfRule>
  </conditionalFormatting>
  <conditionalFormatting sqref="I17">
    <cfRule type="expression" dxfId="172" priority="74">
      <formula>KPENT8&lt;&gt;""</formula>
    </cfRule>
  </conditionalFormatting>
  <conditionalFormatting sqref="J17">
    <cfRule type="expression" dxfId="171" priority="73">
      <formula>KPENT9&lt;&gt;""</formula>
    </cfRule>
  </conditionalFormatting>
  <conditionalFormatting sqref="K17">
    <cfRule type="expression" dxfId="170" priority="72">
      <formula>KPENT10&lt;&gt;""</formula>
    </cfRule>
  </conditionalFormatting>
  <conditionalFormatting sqref="B21">
    <cfRule type="expression" dxfId="169" priority="71">
      <formula>KPENT11&lt;&gt;""</formula>
    </cfRule>
  </conditionalFormatting>
  <conditionalFormatting sqref="C21">
    <cfRule type="expression" dxfId="168" priority="70">
      <formula>KPENT12&lt;&gt;""</formula>
    </cfRule>
  </conditionalFormatting>
  <conditionalFormatting sqref="D21">
    <cfRule type="expression" dxfId="167" priority="69">
      <formula>KPENT13&lt;&gt;""</formula>
    </cfRule>
  </conditionalFormatting>
  <conditionalFormatting sqref="E21">
    <cfRule type="expression" dxfId="166" priority="68">
      <formula>KPENT14&lt;&gt;""</formula>
    </cfRule>
  </conditionalFormatting>
  <conditionalFormatting sqref="F21">
    <cfRule type="expression" dxfId="165" priority="67">
      <formula>KPENT15&lt;&gt;""</formula>
    </cfRule>
  </conditionalFormatting>
  <conditionalFormatting sqref="G21">
    <cfRule type="expression" dxfId="164" priority="66">
      <formula>KPENT16&lt;&gt;""</formula>
    </cfRule>
  </conditionalFormatting>
  <conditionalFormatting sqref="H21">
    <cfRule type="expression" dxfId="163" priority="65">
      <formula>KPENT17&lt;&gt;""</formula>
    </cfRule>
  </conditionalFormatting>
  <conditionalFormatting sqref="I21">
    <cfRule type="expression" dxfId="162" priority="64">
      <formula>KPENT18&lt;&gt;""</formula>
    </cfRule>
  </conditionalFormatting>
  <conditionalFormatting sqref="J21">
    <cfRule type="expression" dxfId="161" priority="63">
      <formula>KPENT19&lt;&gt;""</formula>
    </cfRule>
  </conditionalFormatting>
  <conditionalFormatting sqref="K21">
    <cfRule type="expression" dxfId="160" priority="62">
      <formula>KPENT20&lt;&gt;""</formula>
    </cfRule>
  </conditionalFormatting>
  <conditionalFormatting sqref="B25">
    <cfRule type="expression" dxfId="159" priority="61">
      <formula>KPENA1&lt;&gt;""</formula>
    </cfRule>
  </conditionalFormatting>
  <conditionalFormatting sqref="C25">
    <cfRule type="expression" dxfId="158" priority="60">
      <formula>KPENA2&lt;&gt;""</formula>
    </cfRule>
  </conditionalFormatting>
  <conditionalFormatting sqref="D25">
    <cfRule type="expression" dxfId="157" priority="59">
      <formula>KPENA3&lt;&gt;""</formula>
    </cfRule>
  </conditionalFormatting>
  <conditionalFormatting sqref="E25">
    <cfRule type="expression" dxfId="156" priority="58">
      <formula>KPENA4&lt;&gt;""</formula>
    </cfRule>
  </conditionalFormatting>
  <conditionalFormatting sqref="F25">
    <cfRule type="expression" dxfId="155" priority="57">
      <formula>KPENA5&lt;&gt;""</formula>
    </cfRule>
  </conditionalFormatting>
  <conditionalFormatting sqref="G25">
    <cfRule type="expression" dxfId="154" priority="56">
      <formula>KPENA6&lt;&gt;""</formula>
    </cfRule>
  </conditionalFormatting>
  <conditionalFormatting sqref="H25">
    <cfRule type="expression" dxfId="153" priority="55">
      <formula>KPENA7&lt;&gt;""</formula>
    </cfRule>
  </conditionalFormatting>
  <conditionalFormatting sqref="I25">
    <cfRule type="expression" dxfId="152" priority="54">
      <formula>KPENA8&lt;&gt;""</formula>
    </cfRule>
  </conditionalFormatting>
  <conditionalFormatting sqref="J25">
    <cfRule type="expression" dxfId="151" priority="53">
      <formula>KPENA9&lt;&gt;""</formula>
    </cfRule>
  </conditionalFormatting>
  <conditionalFormatting sqref="K25">
    <cfRule type="expression" dxfId="150" priority="52">
      <formula>KPENA10&lt;&gt;""</formula>
    </cfRule>
  </conditionalFormatting>
  <conditionalFormatting sqref="B29">
    <cfRule type="expression" dxfId="149" priority="51">
      <formula>KPENA11&lt;&gt;""</formula>
    </cfRule>
  </conditionalFormatting>
  <conditionalFormatting sqref="C29">
    <cfRule type="expression" dxfId="148" priority="50">
      <formula>KPENA12&lt;&gt;""</formula>
    </cfRule>
  </conditionalFormatting>
  <conditionalFormatting sqref="D29">
    <cfRule type="expression" dxfId="147" priority="49">
      <formula>KPENA13&lt;&gt;""</formula>
    </cfRule>
  </conditionalFormatting>
  <conditionalFormatting sqref="E29">
    <cfRule type="expression" dxfId="146" priority="48">
      <formula>KPENA14&lt;&gt;""</formula>
    </cfRule>
  </conditionalFormatting>
  <conditionalFormatting sqref="F29">
    <cfRule type="expression" dxfId="145" priority="47">
      <formula>KPENA15&lt;&gt;""</formula>
    </cfRule>
  </conditionalFormatting>
  <conditionalFormatting sqref="G29">
    <cfRule type="expression" dxfId="144" priority="46">
      <formula>KPENA16&lt;&gt;""</formula>
    </cfRule>
  </conditionalFormatting>
  <conditionalFormatting sqref="H29">
    <cfRule type="expression" dxfId="143" priority="45">
      <formula>KPENA17&lt;&gt;""</formula>
    </cfRule>
  </conditionalFormatting>
  <conditionalFormatting sqref="I29">
    <cfRule type="expression" dxfId="142" priority="44">
      <formula>KPENA18&lt;&gt;""</formula>
    </cfRule>
  </conditionalFormatting>
  <conditionalFormatting sqref="J29">
    <cfRule type="expression" dxfId="141" priority="43">
      <formula>KPENA19&lt;&gt;""</formula>
    </cfRule>
  </conditionalFormatting>
  <conditionalFormatting sqref="K29">
    <cfRule type="expression" dxfId="140" priority="42">
      <formula>KPENA20&lt;&gt;""</formula>
    </cfRule>
  </conditionalFormatting>
  <conditionalFormatting sqref="B24">
    <cfRule type="expression" dxfId="139" priority="41">
      <formula>NISBAHPBA&lt;&gt;""</formula>
    </cfRule>
  </conditionalFormatting>
  <conditionalFormatting sqref="C16">
    <cfRule type="expression" dxfId="138" priority="40">
      <formula>NPEMT1&lt;&gt;""</formula>
    </cfRule>
  </conditionalFormatting>
  <conditionalFormatting sqref="D16">
    <cfRule type="expression" dxfId="137" priority="39">
      <formula>NPEMT2&lt;&gt;""</formula>
    </cfRule>
  </conditionalFormatting>
  <conditionalFormatting sqref="E16">
    <cfRule type="expression" dxfId="136" priority="38">
      <formula>NPEMT3&lt;&gt;""</formula>
    </cfRule>
  </conditionalFormatting>
  <conditionalFormatting sqref="F16">
    <cfRule type="expression" dxfId="135" priority="37">
      <formula>NPEMT4&lt;&gt;0</formula>
    </cfRule>
  </conditionalFormatting>
  <conditionalFormatting sqref="G16">
    <cfRule type="expression" dxfId="134" priority="36">
      <formula>NPEMT5&lt;&gt;""</formula>
    </cfRule>
  </conditionalFormatting>
  <conditionalFormatting sqref="H16">
    <cfRule type="expression" dxfId="133" priority="35">
      <formula>NPEMT6&lt;&gt;""</formula>
    </cfRule>
  </conditionalFormatting>
  <conditionalFormatting sqref="I16">
    <cfRule type="expression" dxfId="132" priority="34">
      <formula>NPEMT7&lt;&gt;""</formula>
    </cfRule>
  </conditionalFormatting>
  <conditionalFormatting sqref="J16">
    <cfRule type="expression" dxfId="131" priority="33">
      <formula>NPEMT8&lt;&gt;""</formula>
    </cfRule>
  </conditionalFormatting>
  <conditionalFormatting sqref="K16">
    <cfRule type="expression" dxfId="130" priority="32">
      <formula>NPEMT9&lt;&gt;""</formula>
    </cfRule>
  </conditionalFormatting>
  <conditionalFormatting sqref="B20">
    <cfRule type="expression" dxfId="129" priority="31">
      <formula>NPEMT10&lt;&gt;""</formula>
    </cfRule>
  </conditionalFormatting>
  <conditionalFormatting sqref="C20">
    <cfRule type="expression" dxfId="128" priority="30">
      <formula>NPEMT11&lt;&gt;""</formula>
    </cfRule>
  </conditionalFormatting>
  <conditionalFormatting sqref="D20">
    <cfRule type="expression" dxfId="127" priority="29">
      <formula>NPEMT12&lt;&gt;""</formula>
    </cfRule>
  </conditionalFormatting>
  <conditionalFormatting sqref="E20">
    <cfRule type="expression" dxfId="126" priority="28">
      <formula>NPEMT13&lt;&gt;""</formula>
    </cfRule>
  </conditionalFormatting>
  <conditionalFormatting sqref="F20">
    <cfRule type="expression" dxfId="125" priority="27">
      <formula>NPEMT14&lt;&gt;""</formula>
    </cfRule>
  </conditionalFormatting>
  <conditionalFormatting sqref="G20">
    <cfRule type="expression" dxfId="124" priority="26">
      <formula>NPEMT15&lt;&gt;""</formula>
    </cfRule>
  </conditionalFormatting>
  <conditionalFormatting sqref="H20">
    <cfRule type="expression" dxfId="123" priority="25">
      <formula>NPEMT16&lt;&gt;""</formula>
    </cfRule>
  </conditionalFormatting>
  <conditionalFormatting sqref="I20">
    <cfRule type="expression" dxfId="122" priority="24">
      <formula>NPEMT17&lt;&gt;""</formula>
    </cfRule>
  </conditionalFormatting>
  <conditionalFormatting sqref="J20">
    <cfRule type="expression" dxfId="121" priority="23">
      <formula>NPEMT18&lt;&gt;""</formula>
    </cfRule>
  </conditionalFormatting>
  <conditionalFormatting sqref="K20">
    <cfRule type="expression" dxfId="120" priority="22">
      <formula>NPEMT19&lt;&gt;""</formula>
    </cfRule>
  </conditionalFormatting>
  <conditionalFormatting sqref="C24">
    <cfRule type="expression" dxfId="119" priority="21">
      <formula>NPEMA1&lt;&gt;""</formula>
    </cfRule>
  </conditionalFormatting>
  <conditionalFormatting sqref="D24">
    <cfRule type="expression" dxfId="118" priority="20">
      <formula>NPEMA2&lt;&gt;""</formula>
    </cfRule>
  </conditionalFormatting>
  <conditionalFormatting sqref="E24">
    <cfRule type="expression" dxfId="117" priority="19">
      <formula>NPEMA3&lt;&gt;""</formula>
    </cfRule>
  </conditionalFormatting>
  <conditionalFormatting sqref="F24">
    <cfRule type="expression" dxfId="116" priority="18">
      <formula>NPEMA4&lt;&gt;""</formula>
    </cfRule>
  </conditionalFormatting>
  <conditionalFormatting sqref="G24">
    <cfRule type="expression" dxfId="115" priority="17">
      <formula>NPEMA5&lt;&gt;""</formula>
    </cfRule>
  </conditionalFormatting>
  <conditionalFormatting sqref="H24">
    <cfRule type="expression" dxfId="114" priority="16">
      <formula>NPEMA6&lt;&gt;""</formula>
    </cfRule>
  </conditionalFormatting>
  <conditionalFormatting sqref="I24">
    <cfRule type="expression" dxfId="113" priority="15">
      <formula>NPEMA7&lt;&gt;""</formula>
    </cfRule>
  </conditionalFormatting>
  <conditionalFormatting sqref="J24">
    <cfRule type="expression" dxfId="112" priority="14">
      <formula>NPEMA8&lt;&gt;""</formula>
    </cfRule>
  </conditionalFormatting>
  <conditionalFormatting sqref="K24">
    <cfRule type="expression" dxfId="111" priority="13">
      <formula>NPEMA9&lt;&gt;""</formula>
    </cfRule>
  </conditionalFormatting>
  <conditionalFormatting sqref="B28">
    <cfRule type="expression" dxfId="110" priority="12">
      <formula>NPEMA10&lt;&gt;""</formula>
    </cfRule>
  </conditionalFormatting>
  <conditionalFormatting sqref="C28">
    <cfRule type="expression" dxfId="109" priority="11">
      <formula>NPEMA11&lt;&gt;""</formula>
    </cfRule>
  </conditionalFormatting>
  <conditionalFormatting sqref="D28">
    <cfRule type="expression" dxfId="108" priority="10">
      <formula>NPEMA12&lt;&gt;""</formula>
    </cfRule>
  </conditionalFormatting>
  <conditionalFormatting sqref="E28">
    <cfRule type="expression" dxfId="107" priority="9">
      <formula>NPEMA13&lt;&gt;""</formula>
    </cfRule>
  </conditionalFormatting>
  <conditionalFormatting sqref="F28">
    <cfRule type="expression" dxfId="106" priority="8">
      <formula>NPEMA14&lt;&gt;""</formula>
    </cfRule>
  </conditionalFormatting>
  <conditionalFormatting sqref="G28">
    <cfRule type="expression" dxfId="105" priority="7">
      <formula>NPEMA15&lt;&gt;""</formula>
    </cfRule>
  </conditionalFormatting>
  <conditionalFormatting sqref="H28">
    <cfRule type="expression" dxfId="104" priority="6">
      <formula>NPEMA16&lt;&gt;""</formula>
    </cfRule>
  </conditionalFormatting>
  <conditionalFormatting sqref="I28">
    <cfRule type="expression" dxfId="103" priority="5">
      <formula>NPEMA17&lt;&gt;""</formula>
    </cfRule>
  </conditionalFormatting>
  <conditionalFormatting sqref="J28">
    <cfRule type="expression" dxfId="102" priority="4">
      <formula>NPEMA18&lt;&gt;""</formula>
    </cfRule>
  </conditionalFormatting>
  <conditionalFormatting sqref="K28">
    <cfRule type="expression" dxfId="101" priority="3">
      <formula>NPEMA19&lt;&gt;""</formula>
    </cfRule>
  </conditionalFormatting>
  <conditionalFormatting sqref="G11:J11">
    <cfRule type="expression" dxfId="100" priority="2">
      <formula>JENISKUR&lt;&gt;""</formula>
    </cfRule>
  </conditionalFormatting>
  <conditionalFormatting sqref="G13 I13">
    <cfRule type="expression" dxfId="99"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90" zoomScaleNormal="90" workbookViewId="0">
      <pane xSplit="1" ySplit="7" topLeftCell="B181" activePane="bottomRight" state="frozen"/>
      <selection pane="topRight" activeCell="B1" sqref="B1"/>
      <selection pane="bottomLeft" activeCell="A8" sqref="A8"/>
      <selection pane="bottomRight" activeCell="G4" sqref="G4"/>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8" t="str">
        <f>IF(NAMAKUR="","",NAMAKUR)</f>
        <v/>
      </c>
      <c r="D2" s="179"/>
      <c r="E2" s="179"/>
      <c r="F2" s="179"/>
      <c r="G2" s="180"/>
    </row>
    <row r="3" spans="1:19" ht="5.0999999999999996" customHeight="1" thickBot="1" x14ac:dyDescent="0.3">
      <c r="A3" s="40"/>
    </row>
    <row r="4" spans="1:19" ht="24.75" customHeight="1" thickBot="1" x14ac:dyDescent="0.3">
      <c r="A4" s="40" t="s">
        <v>50</v>
      </c>
      <c r="C4" s="181" t="str">
        <f>IF(OR(Main!I3="",Main!L3=""),"",CONCATENATE("S",SEM," / ",TAHUN))</f>
        <v/>
      </c>
      <c r="D4" s="182"/>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163</v>
      </c>
      <c r="D8" s="58" t="s">
        <v>164</v>
      </c>
      <c r="E8" s="58" t="s">
        <v>165</v>
      </c>
      <c r="F8" s="58" t="s">
        <v>166</v>
      </c>
      <c r="G8" s="58" t="s">
        <v>167</v>
      </c>
      <c r="H8" s="58" t="s">
        <v>168</v>
      </c>
      <c r="I8" s="58" t="s">
        <v>169</v>
      </c>
      <c r="J8" s="54">
        <v>1</v>
      </c>
      <c r="K8" s="59"/>
    </row>
    <row r="9" spans="1:19" ht="24.75" customHeight="1" x14ac:dyDescent="0.25">
      <c r="A9" s="30">
        <v>2</v>
      </c>
      <c r="B9" s="60" t="s">
        <v>170</v>
      </c>
      <c r="C9" s="61" t="s">
        <v>163</v>
      </c>
      <c r="D9" s="79" t="s">
        <v>171</v>
      </c>
      <c r="E9" s="61" t="s">
        <v>172</v>
      </c>
      <c r="F9" s="61" t="s">
        <v>166</v>
      </c>
      <c r="G9" s="61" t="s">
        <v>167</v>
      </c>
      <c r="H9" s="61" t="s">
        <v>168</v>
      </c>
      <c r="I9" s="61" t="s">
        <v>169</v>
      </c>
      <c r="J9" s="54">
        <v>1</v>
      </c>
      <c r="K9" s="62"/>
    </row>
    <row r="10" spans="1:19" ht="24.75" customHeight="1" x14ac:dyDescent="0.25">
      <c r="A10" s="30">
        <v>3</v>
      </c>
      <c r="B10" s="60" t="s">
        <v>173</v>
      </c>
      <c r="C10" s="61" t="s">
        <v>163</v>
      </c>
      <c r="D10" s="79" t="s">
        <v>174</v>
      </c>
      <c r="E10" s="61" t="s">
        <v>175</v>
      </c>
      <c r="F10" s="61" t="s">
        <v>166</v>
      </c>
      <c r="G10" s="61" t="s">
        <v>167</v>
      </c>
      <c r="H10" s="61" t="s">
        <v>168</v>
      </c>
      <c r="I10" s="61" t="s">
        <v>169</v>
      </c>
      <c r="J10" s="54">
        <v>1</v>
      </c>
      <c r="K10" s="62"/>
    </row>
    <row r="11" spans="1:19" ht="24.75" customHeight="1" x14ac:dyDescent="0.25">
      <c r="A11" s="30">
        <v>4</v>
      </c>
      <c r="B11" s="60" t="s">
        <v>176</v>
      </c>
      <c r="C11" s="61" t="s">
        <v>163</v>
      </c>
      <c r="D11" s="79" t="s">
        <v>177</v>
      </c>
      <c r="E11" s="61" t="s">
        <v>178</v>
      </c>
      <c r="F11" s="61" t="s">
        <v>166</v>
      </c>
      <c r="G11" s="61" t="s">
        <v>167</v>
      </c>
      <c r="H11" s="61" t="s">
        <v>168</v>
      </c>
      <c r="I11" s="61" t="s">
        <v>169</v>
      </c>
      <c r="J11" s="54">
        <v>1</v>
      </c>
      <c r="K11" s="62"/>
    </row>
    <row r="12" spans="1:19" ht="24.75" customHeight="1" x14ac:dyDescent="0.25">
      <c r="A12" s="30">
        <v>5</v>
      </c>
      <c r="B12" s="60" t="s">
        <v>179</v>
      </c>
      <c r="C12" s="61" t="s">
        <v>163</v>
      </c>
      <c r="D12" s="79" t="s">
        <v>180</v>
      </c>
      <c r="E12" s="61" t="s">
        <v>181</v>
      </c>
      <c r="F12" s="61" t="s">
        <v>166</v>
      </c>
      <c r="G12" s="61" t="s">
        <v>167</v>
      </c>
      <c r="H12" s="61" t="s">
        <v>168</v>
      </c>
      <c r="I12" s="61" t="s">
        <v>169</v>
      </c>
      <c r="J12" s="54">
        <v>1</v>
      </c>
      <c r="K12" s="62"/>
    </row>
    <row r="13" spans="1:19" ht="24.75" customHeight="1" x14ac:dyDescent="0.25">
      <c r="A13" s="30">
        <v>6</v>
      </c>
      <c r="B13" s="60" t="s">
        <v>182</v>
      </c>
      <c r="C13" s="61" t="s">
        <v>163</v>
      </c>
      <c r="D13" s="79" t="s">
        <v>183</v>
      </c>
      <c r="E13" s="61" t="s">
        <v>184</v>
      </c>
      <c r="F13" s="61" t="s">
        <v>166</v>
      </c>
      <c r="G13" s="61" t="s">
        <v>167</v>
      </c>
      <c r="H13" s="61" t="s">
        <v>168</v>
      </c>
      <c r="I13" s="61" t="s">
        <v>169</v>
      </c>
      <c r="J13" s="54">
        <v>1</v>
      </c>
      <c r="K13" s="62"/>
    </row>
    <row r="14" spans="1:19" ht="24.75" customHeight="1" x14ac:dyDescent="0.25">
      <c r="A14" s="30">
        <v>7</v>
      </c>
      <c r="B14" s="60" t="s">
        <v>185</v>
      </c>
      <c r="C14" s="61" t="s">
        <v>163</v>
      </c>
      <c r="D14" s="79" t="s">
        <v>186</v>
      </c>
      <c r="E14" s="61" t="s">
        <v>187</v>
      </c>
      <c r="F14" s="61" t="s">
        <v>166</v>
      </c>
      <c r="G14" s="61" t="s">
        <v>167</v>
      </c>
      <c r="H14" s="61" t="s">
        <v>168</v>
      </c>
      <c r="I14" s="61" t="s">
        <v>169</v>
      </c>
      <c r="J14" s="54">
        <v>1</v>
      </c>
      <c r="K14" s="62"/>
    </row>
    <row r="15" spans="1:19" ht="24.75" customHeight="1" x14ac:dyDescent="0.25">
      <c r="A15" s="30">
        <v>8</v>
      </c>
      <c r="B15" s="60" t="s">
        <v>188</v>
      </c>
      <c r="C15" s="61" t="s">
        <v>163</v>
      </c>
      <c r="D15" s="79" t="s">
        <v>189</v>
      </c>
      <c r="E15" s="61" t="s">
        <v>190</v>
      </c>
      <c r="F15" s="61" t="s">
        <v>166</v>
      </c>
      <c r="G15" s="61" t="s">
        <v>167</v>
      </c>
      <c r="H15" s="61" t="s">
        <v>168</v>
      </c>
      <c r="I15" s="61" t="s">
        <v>169</v>
      </c>
      <c r="J15" s="54">
        <v>1</v>
      </c>
      <c r="K15" s="62"/>
    </row>
    <row r="16" spans="1:19" ht="24.75" customHeight="1" x14ac:dyDescent="0.25">
      <c r="A16" s="30">
        <v>9</v>
      </c>
      <c r="B16" s="60" t="s">
        <v>235</v>
      </c>
      <c r="C16" s="61" t="s">
        <v>163</v>
      </c>
      <c r="D16" s="61" t="s">
        <v>191</v>
      </c>
      <c r="E16" s="61" t="s">
        <v>192</v>
      </c>
      <c r="F16" s="61" t="s">
        <v>166</v>
      </c>
      <c r="G16" s="61" t="s">
        <v>167</v>
      </c>
      <c r="H16" s="61" t="s">
        <v>168</v>
      </c>
      <c r="I16" s="61" t="s">
        <v>169</v>
      </c>
      <c r="J16" s="54">
        <v>0</v>
      </c>
      <c r="K16" s="62"/>
    </row>
    <row r="17" spans="1:11" ht="24.75" customHeight="1" x14ac:dyDescent="0.25">
      <c r="A17" s="30">
        <v>10</v>
      </c>
      <c r="B17" s="60" t="s">
        <v>193</v>
      </c>
      <c r="C17" s="61" t="s">
        <v>163</v>
      </c>
      <c r="D17" s="61" t="s">
        <v>194</v>
      </c>
      <c r="E17" s="61" t="s">
        <v>195</v>
      </c>
      <c r="F17" s="61" t="s">
        <v>166</v>
      </c>
      <c r="G17" s="61" t="s">
        <v>167</v>
      </c>
      <c r="H17" s="61" t="s">
        <v>168</v>
      </c>
      <c r="I17" s="61" t="s">
        <v>169</v>
      </c>
      <c r="J17" s="54">
        <v>1</v>
      </c>
      <c r="K17" s="62"/>
    </row>
    <row r="18" spans="1:11" ht="24.75" customHeight="1" x14ac:dyDescent="0.25">
      <c r="A18" s="30">
        <v>11</v>
      </c>
      <c r="B18" s="60" t="s">
        <v>196</v>
      </c>
      <c r="C18" s="61" t="s">
        <v>163</v>
      </c>
      <c r="D18" s="61" t="s">
        <v>197</v>
      </c>
      <c r="E18" s="61" t="s">
        <v>198</v>
      </c>
      <c r="F18" s="61" t="s">
        <v>166</v>
      </c>
      <c r="G18" s="61" t="s">
        <v>167</v>
      </c>
      <c r="H18" s="61" t="s">
        <v>168</v>
      </c>
      <c r="I18" s="61" t="s">
        <v>169</v>
      </c>
      <c r="J18" s="54">
        <v>1</v>
      </c>
      <c r="K18" s="62"/>
    </row>
    <row r="19" spans="1:11" ht="24.75" customHeight="1" x14ac:dyDescent="0.25">
      <c r="A19" s="30">
        <v>12</v>
      </c>
      <c r="B19" s="60" t="s">
        <v>199</v>
      </c>
      <c r="C19" s="61" t="s">
        <v>163</v>
      </c>
      <c r="D19" s="61" t="s">
        <v>200</v>
      </c>
      <c r="E19" s="61" t="s">
        <v>201</v>
      </c>
      <c r="F19" s="61" t="s">
        <v>166</v>
      </c>
      <c r="G19" s="61" t="s">
        <v>167</v>
      </c>
      <c r="H19" s="61" t="s">
        <v>168</v>
      </c>
      <c r="I19" s="61" t="s">
        <v>169</v>
      </c>
      <c r="J19" s="54">
        <v>1</v>
      </c>
      <c r="K19" s="62"/>
    </row>
    <row r="20" spans="1:11" ht="24.75" customHeight="1" x14ac:dyDescent="0.25">
      <c r="A20" s="30">
        <v>13</v>
      </c>
      <c r="B20" s="60" t="s">
        <v>202</v>
      </c>
      <c r="C20" s="61" t="s">
        <v>163</v>
      </c>
      <c r="D20" s="61" t="s">
        <v>203</v>
      </c>
      <c r="E20" s="61" t="s">
        <v>204</v>
      </c>
      <c r="F20" s="61" t="s">
        <v>166</v>
      </c>
      <c r="G20" s="61" t="s">
        <v>167</v>
      </c>
      <c r="H20" s="61" t="s">
        <v>168</v>
      </c>
      <c r="I20" s="61" t="s">
        <v>169</v>
      </c>
      <c r="J20" s="54">
        <v>1</v>
      </c>
      <c r="K20" s="62"/>
    </row>
    <row r="21" spans="1:11" ht="24.75" customHeight="1" x14ac:dyDescent="0.25">
      <c r="A21" s="30">
        <v>14</v>
      </c>
      <c r="B21" s="60" t="s">
        <v>205</v>
      </c>
      <c r="C21" s="61" t="s">
        <v>163</v>
      </c>
      <c r="D21" s="61" t="s">
        <v>206</v>
      </c>
      <c r="E21" s="61" t="s">
        <v>207</v>
      </c>
      <c r="F21" s="61" t="s">
        <v>166</v>
      </c>
      <c r="G21" s="61" t="s">
        <v>167</v>
      </c>
      <c r="H21" s="61" t="s">
        <v>168</v>
      </c>
      <c r="I21" s="61" t="s">
        <v>169</v>
      </c>
      <c r="J21" s="54">
        <v>1</v>
      </c>
      <c r="K21" s="62"/>
    </row>
    <row r="22" spans="1:11" ht="24.75" customHeight="1" x14ac:dyDescent="0.25">
      <c r="A22" s="30">
        <v>15</v>
      </c>
      <c r="B22" s="60" t="s">
        <v>208</v>
      </c>
      <c r="C22" s="61" t="s">
        <v>163</v>
      </c>
      <c r="D22" s="61">
        <v>10311060123</v>
      </c>
      <c r="E22" s="61" t="s">
        <v>209</v>
      </c>
      <c r="F22" s="61" t="s">
        <v>166</v>
      </c>
      <c r="G22" s="61" t="s">
        <v>167</v>
      </c>
      <c r="H22" s="61" t="s">
        <v>168</v>
      </c>
      <c r="I22" s="61" t="s">
        <v>169</v>
      </c>
      <c r="J22" s="54">
        <v>1</v>
      </c>
      <c r="K22" s="62"/>
    </row>
    <row r="23" spans="1:11" ht="24.75" customHeight="1" x14ac:dyDescent="0.25">
      <c r="A23" s="30">
        <v>16</v>
      </c>
      <c r="B23" s="60" t="s">
        <v>210</v>
      </c>
      <c r="C23" s="61" t="s">
        <v>163</v>
      </c>
      <c r="D23" s="61" t="s">
        <v>211</v>
      </c>
      <c r="E23" s="61" t="s">
        <v>212</v>
      </c>
      <c r="F23" s="61" t="s">
        <v>166</v>
      </c>
      <c r="G23" s="61" t="s">
        <v>167</v>
      </c>
      <c r="H23" s="61" t="s">
        <v>168</v>
      </c>
      <c r="I23" s="61" t="s">
        <v>169</v>
      </c>
      <c r="J23" s="54">
        <v>1</v>
      </c>
      <c r="K23" s="62"/>
    </row>
    <row r="24" spans="1:11" ht="24.75" customHeight="1" x14ac:dyDescent="0.25">
      <c r="A24" s="30">
        <v>17</v>
      </c>
      <c r="B24" s="60" t="s">
        <v>213</v>
      </c>
      <c r="C24" s="61" t="s">
        <v>163</v>
      </c>
      <c r="D24" s="61" t="s">
        <v>214</v>
      </c>
      <c r="E24" s="61" t="s">
        <v>215</v>
      </c>
      <c r="F24" s="61" t="s">
        <v>166</v>
      </c>
      <c r="G24" s="61" t="s">
        <v>167</v>
      </c>
      <c r="H24" s="61" t="s">
        <v>168</v>
      </c>
      <c r="I24" s="61" t="s">
        <v>169</v>
      </c>
      <c r="J24" s="54">
        <v>1</v>
      </c>
      <c r="K24" s="62"/>
    </row>
    <row r="25" spans="1:11" ht="24.75" customHeight="1" x14ac:dyDescent="0.25">
      <c r="A25" s="30">
        <v>18</v>
      </c>
      <c r="B25" s="60" t="s">
        <v>216</v>
      </c>
      <c r="C25" s="61" t="s">
        <v>163</v>
      </c>
      <c r="D25" s="61">
        <v>10903110139</v>
      </c>
      <c r="E25" s="61" t="s">
        <v>217</v>
      </c>
      <c r="F25" s="61" t="s">
        <v>166</v>
      </c>
      <c r="G25" s="61" t="s">
        <v>167</v>
      </c>
      <c r="H25" s="61" t="s">
        <v>168</v>
      </c>
      <c r="I25" s="61" t="s">
        <v>169</v>
      </c>
      <c r="J25" s="54">
        <v>1</v>
      </c>
      <c r="K25" s="62"/>
    </row>
    <row r="26" spans="1:11" ht="24.75" customHeight="1" x14ac:dyDescent="0.25">
      <c r="A26" s="30">
        <v>19</v>
      </c>
      <c r="B26" s="60" t="s">
        <v>218</v>
      </c>
      <c r="C26" s="61" t="s">
        <v>163</v>
      </c>
      <c r="D26" s="61" t="s">
        <v>219</v>
      </c>
      <c r="E26" s="61" t="s">
        <v>220</v>
      </c>
      <c r="F26" s="61" t="s">
        <v>166</v>
      </c>
      <c r="G26" s="61" t="s">
        <v>167</v>
      </c>
      <c r="H26" s="61" t="s">
        <v>168</v>
      </c>
      <c r="I26" s="61" t="s">
        <v>169</v>
      </c>
      <c r="J26" s="54">
        <v>1</v>
      </c>
      <c r="K26" s="62"/>
    </row>
    <row r="27" spans="1:11" ht="24.75" customHeight="1" x14ac:dyDescent="0.25">
      <c r="A27" s="30">
        <v>20</v>
      </c>
      <c r="B27" s="60" t="s">
        <v>221</v>
      </c>
      <c r="C27" s="61" t="s">
        <v>163</v>
      </c>
      <c r="D27" s="61">
        <v>11018060145</v>
      </c>
      <c r="E27" s="61" t="s">
        <v>222</v>
      </c>
      <c r="F27" s="61" t="s">
        <v>166</v>
      </c>
      <c r="G27" s="61" t="s">
        <v>167</v>
      </c>
      <c r="H27" s="61" t="s">
        <v>168</v>
      </c>
      <c r="I27" s="61" t="s">
        <v>169</v>
      </c>
      <c r="J27" s="54">
        <v>1</v>
      </c>
      <c r="K27" s="62"/>
    </row>
    <row r="28" spans="1:11" ht="24.75" customHeight="1" x14ac:dyDescent="0.25">
      <c r="A28" s="30">
        <v>21</v>
      </c>
      <c r="B28" s="60" t="s">
        <v>223</v>
      </c>
      <c r="C28" s="61" t="s">
        <v>163</v>
      </c>
      <c r="D28" s="61" t="s">
        <v>224</v>
      </c>
      <c r="E28" s="61" t="s">
        <v>225</v>
      </c>
      <c r="F28" s="61" t="s">
        <v>166</v>
      </c>
      <c r="G28" s="61" t="s">
        <v>167</v>
      </c>
      <c r="H28" s="61" t="s">
        <v>168</v>
      </c>
      <c r="I28" s="61" t="s">
        <v>169</v>
      </c>
      <c r="J28" s="54">
        <v>1</v>
      </c>
      <c r="K28" s="62"/>
    </row>
    <row r="29" spans="1:11" ht="24.75" customHeight="1" x14ac:dyDescent="0.25">
      <c r="A29" s="30">
        <v>22</v>
      </c>
      <c r="B29" s="60" t="s">
        <v>226</v>
      </c>
      <c r="C29" s="61" t="s">
        <v>163</v>
      </c>
      <c r="D29" s="61" t="s">
        <v>227</v>
      </c>
      <c r="E29" s="61" t="s">
        <v>228</v>
      </c>
      <c r="F29" s="61" t="s">
        <v>166</v>
      </c>
      <c r="G29" s="61" t="s">
        <v>167</v>
      </c>
      <c r="H29" s="61" t="s">
        <v>168</v>
      </c>
      <c r="I29" s="61" t="s">
        <v>169</v>
      </c>
      <c r="J29" s="54">
        <v>1</v>
      </c>
      <c r="K29" s="62"/>
    </row>
    <row r="30" spans="1:11" ht="24.75" customHeight="1" x14ac:dyDescent="0.25">
      <c r="A30" s="30">
        <v>23</v>
      </c>
      <c r="B30" s="60" t="s">
        <v>229</v>
      </c>
      <c r="C30" s="61" t="s">
        <v>163</v>
      </c>
      <c r="D30" s="61" t="s">
        <v>230</v>
      </c>
      <c r="E30" s="61" t="s">
        <v>231</v>
      </c>
      <c r="F30" s="61" t="s">
        <v>166</v>
      </c>
      <c r="G30" s="61" t="s">
        <v>167</v>
      </c>
      <c r="H30" s="61" t="s">
        <v>168</v>
      </c>
      <c r="I30" s="61" t="s">
        <v>169</v>
      </c>
      <c r="J30" s="54">
        <v>1</v>
      </c>
      <c r="K30" s="62"/>
    </row>
    <row r="31" spans="1:11" ht="24.75" customHeight="1" x14ac:dyDescent="0.25">
      <c r="A31" s="30">
        <v>24</v>
      </c>
      <c r="B31" s="60" t="s">
        <v>232</v>
      </c>
      <c r="C31" s="61" t="s">
        <v>163</v>
      </c>
      <c r="D31" s="61" t="s">
        <v>233</v>
      </c>
      <c r="E31" s="61" t="s">
        <v>234</v>
      </c>
      <c r="F31" s="61" t="s">
        <v>166</v>
      </c>
      <c r="G31" s="61" t="s">
        <v>167</v>
      </c>
      <c r="H31" s="61" t="s">
        <v>168</v>
      </c>
      <c r="I31" s="61" t="s">
        <v>169</v>
      </c>
      <c r="J31" s="54">
        <v>1</v>
      </c>
      <c r="K31" s="62"/>
    </row>
    <row r="32" spans="1:11" ht="24.75" customHeight="1" x14ac:dyDescent="0.25">
      <c r="A32" s="30">
        <v>25</v>
      </c>
      <c r="B32" s="60" t="s">
        <v>236</v>
      </c>
      <c r="C32" s="61" t="s">
        <v>237</v>
      </c>
      <c r="D32" s="61" t="s">
        <v>238</v>
      </c>
      <c r="E32" s="61" t="s">
        <v>239</v>
      </c>
      <c r="F32" s="61" t="s">
        <v>240</v>
      </c>
      <c r="G32" s="61" t="s">
        <v>241</v>
      </c>
      <c r="H32" s="61" t="s">
        <v>168</v>
      </c>
      <c r="I32" s="61" t="s">
        <v>169</v>
      </c>
      <c r="J32" s="54">
        <v>1</v>
      </c>
      <c r="K32" s="62"/>
    </row>
    <row r="33" spans="1:11" ht="24.75" customHeight="1" x14ac:dyDescent="0.25">
      <c r="A33" s="30">
        <v>26</v>
      </c>
      <c r="B33" s="60" t="s">
        <v>242</v>
      </c>
      <c r="C33" s="61" t="s">
        <v>237</v>
      </c>
      <c r="D33" s="61" t="s">
        <v>243</v>
      </c>
      <c r="E33" s="61" t="s">
        <v>244</v>
      </c>
      <c r="F33" s="61" t="s">
        <v>240</v>
      </c>
      <c r="G33" s="61" t="s">
        <v>241</v>
      </c>
      <c r="H33" s="61" t="s">
        <v>168</v>
      </c>
      <c r="I33" s="61" t="s">
        <v>169</v>
      </c>
      <c r="J33" s="54">
        <v>1</v>
      </c>
      <c r="K33" s="62"/>
    </row>
    <row r="34" spans="1:11" ht="24.75" customHeight="1" x14ac:dyDescent="0.25">
      <c r="A34" s="30">
        <v>27</v>
      </c>
      <c r="B34" s="60" t="s">
        <v>245</v>
      </c>
      <c r="C34" s="61" t="s">
        <v>237</v>
      </c>
      <c r="D34" s="61" t="s">
        <v>246</v>
      </c>
      <c r="E34" s="61" t="s">
        <v>247</v>
      </c>
      <c r="F34" s="61" t="s">
        <v>240</v>
      </c>
      <c r="G34" s="61" t="s">
        <v>241</v>
      </c>
      <c r="H34" s="61" t="s">
        <v>168</v>
      </c>
      <c r="I34" s="61" t="s">
        <v>169</v>
      </c>
      <c r="J34" s="54">
        <v>1</v>
      </c>
      <c r="K34" s="62"/>
    </row>
    <row r="35" spans="1:11" ht="24.75" customHeight="1" x14ac:dyDescent="0.25">
      <c r="A35" s="30">
        <v>28</v>
      </c>
      <c r="B35" s="60" t="s">
        <v>248</v>
      </c>
      <c r="C35" s="61" t="s">
        <v>237</v>
      </c>
      <c r="D35" s="61" t="s">
        <v>249</v>
      </c>
      <c r="E35" s="61" t="s">
        <v>250</v>
      </c>
      <c r="F35" s="61" t="s">
        <v>240</v>
      </c>
      <c r="G35" s="61" t="s">
        <v>251</v>
      </c>
      <c r="H35" s="61" t="s">
        <v>168</v>
      </c>
      <c r="I35" s="61" t="s">
        <v>169</v>
      </c>
      <c r="J35" s="54">
        <v>1</v>
      </c>
      <c r="K35" s="62"/>
    </row>
    <row r="36" spans="1:11" ht="24.75" customHeight="1" x14ac:dyDescent="0.25">
      <c r="A36" s="30">
        <v>29</v>
      </c>
      <c r="B36" s="60" t="s">
        <v>252</v>
      </c>
      <c r="C36" s="61" t="s">
        <v>237</v>
      </c>
      <c r="D36" s="61" t="s">
        <v>253</v>
      </c>
      <c r="E36" s="61" t="s">
        <v>254</v>
      </c>
      <c r="F36" s="61" t="s">
        <v>240</v>
      </c>
      <c r="G36" s="61" t="s">
        <v>241</v>
      </c>
      <c r="H36" s="61" t="s">
        <v>168</v>
      </c>
      <c r="I36" s="61" t="s">
        <v>169</v>
      </c>
      <c r="J36" s="54">
        <v>1</v>
      </c>
      <c r="K36" s="62"/>
    </row>
    <row r="37" spans="1:11" ht="24.75" customHeight="1" x14ac:dyDescent="0.25">
      <c r="A37" s="30">
        <v>30</v>
      </c>
      <c r="B37" s="60" t="s">
        <v>255</v>
      </c>
      <c r="C37" s="61" t="s">
        <v>237</v>
      </c>
      <c r="D37" s="61" t="s">
        <v>256</v>
      </c>
      <c r="E37" s="61" t="s">
        <v>257</v>
      </c>
      <c r="F37" s="61" t="s">
        <v>240</v>
      </c>
      <c r="G37" s="61" t="s">
        <v>241</v>
      </c>
      <c r="H37" s="61" t="s">
        <v>168</v>
      </c>
      <c r="I37" s="61" t="s">
        <v>169</v>
      </c>
      <c r="J37" s="54">
        <v>1</v>
      </c>
      <c r="K37" s="62"/>
    </row>
    <row r="38" spans="1:11" ht="24.75" customHeight="1" x14ac:dyDescent="0.25">
      <c r="A38" s="30">
        <v>31</v>
      </c>
      <c r="B38" s="60" t="s">
        <v>258</v>
      </c>
      <c r="C38" s="61" t="s">
        <v>237</v>
      </c>
      <c r="D38" s="61" t="s">
        <v>259</v>
      </c>
      <c r="E38" s="61" t="s">
        <v>260</v>
      </c>
      <c r="F38" s="61" t="s">
        <v>240</v>
      </c>
      <c r="G38" s="61" t="s">
        <v>241</v>
      </c>
      <c r="H38" s="61" t="s">
        <v>168</v>
      </c>
      <c r="I38" s="61" t="s">
        <v>169</v>
      </c>
      <c r="J38" s="54">
        <v>1</v>
      </c>
      <c r="K38" s="62"/>
    </row>
    <row r="39" spans="1:11" ht="24.75" customHeight="1" x14ac:dyDescent="0.25">
      <c r="A39" s="30">
        <v>32</v>
      </c>
      <c r="B39" s="60" t="s">
        <v>261</v>
      </c>
      <c r="C39" s="61" t="s">
        <v>237</v>
      </c>
      <c r="D39" s="61" t="s">
        <v>262</v>
      </c>
      <c r="E39" s="61" t="s">
        <v>263</v>
      </c>
      <c r="F39" s="61" t="s">
        <v>240</v>
      </c>
      <c r="G39" s="61" t="s">
        <v>241</v>
      </c>
      <c r="H39" s="61" t="s">
        <v>168</v>
      </c>
      <c r="I39" s="61" t="s">
        <v>169</v>
      </c>
      <c r="J39" s="54">
        <v>1</v>
      </c>
      <c r="K39" s="62"/>
    </row>
    <row r="40" spans="1:11" ht="24.75" customHeight="1" x14ac:dyDescent="0.25">
      <c r="A40" s="30">
        <v>33</v>
      </c>
      <c r="B40" s="60" t="s">
        <v>264</v>
      </c>
      <c r="C40" s="61" t="s">
        <v>237</v>
      </c>
      <c r="D40" s="61" t="s">
        <v>265</v>
      </c>
      <c r="E40" s="61" t="s">
        <v>266</v>
      </c>
      <c r="F40" s="61" t="s">
        <v>240</v>
      </c>
      <c r="G40" s="61" t="s">
        <v>241</v>
      </c>
      <c r="H40" s="61" t="s">
        <v>168</v>
      </c>
      <c r="I40" s="61" t="s">
        <v>169</v>
      </c>
      <c r="J40" s="54">
        <v>1</v>
      </c>
      <c r="K40" s="62"/>
    </row>
    <row r="41" spans="1:11" ht="24.75" customHeight="1" x14ac:dyDescent="0.25">
      <c r="A41" s="30">
        <v>34</v>
      </c>
      <c r="B41" s="60" t="s">
        <v>267</v>
      </c>
      <c r="C41" s="61" t="s">
        <v>237</v>
      </c>
      <c r="D41" s="61" t="s">
        <v>268</v>
      </c>
      <c r="E41" s="61" t="s">
        <v>269</v>
      </c>
      <c r="F41" s="61" t="s">
        <v>240</v>
      </c>
      <c r="G41" s="61" t="s">
        <v>241</v>
      </c>
      <c r="H41" s="61" t="s">
        <v>168</v>
      </c>
      <c r="I41" s="61" t="s">
        <v>169</v>
      </c>
      <c r="J41" s="54">
        <v>1</v>
      </c>
      <c r="K41" s="62"/>
    </row>
    <row r="42" spans="1:11" ht="24.75" customHeight="1" x14ac:dyDescent="0.25">
      <c r="A42" s="30">
        <v>35</v>
      </c>
      <c r="B42" s="60" t="s">
        <v>270</v>
      </c>
      <c r="C42" s="61" t="s">
        <v>237</v>
      </c>
      <c r="D42" s="61" t="s">
        <v>271</v>
      </c>
      <c r="E42" s="61" t="s">
        <v>272</v>
      </c>
      <c r="F42" s="61" t="s">
        <v>240</v>
      </c>
      <c r="G42" s="61" t="s">
        <v>241</v>
      </c>
      <c r="H42" s="61" t="s">
        <v>168</v>
      </c>
      <c r="I42" s="61" t="s">
        <v>169</v>
      </c>
      <c r="J42" s="54">
        <v>1</v>
      </c>
      <c r="K42" s="62"/>
    </row>
    <row r="43" spans="1:11" ht="24.75" customHeight="1" x14ac:dyDescent="0.25">
      <c r="A43" s="30">
        <v>36</v>
      </c>
      <c r="B43" s="60" t="s">
        <v>273</v>
      </c>
      <c r="C43" s="61" t="s">
        <v>237</v>
      </c>
      <c r="D43" s="61" t="s">
        <v>274</v>
      </c>
      <c r="E43" s="61" t="s">
        <v>275</v>
      </c>
      <c r="F43" s="61" t="s">
        <v>240</v>
      </c>
      <c r="G43" s="61" t="s">
        <v>241</v>
      </c>
      <c r="H43" s="61" t="s">
        <v>168</v>
      </c>
      <c r="I43" s="61" t="s">
        <v>169</v>
      </c>
      <c r="J43" s="54">
        <v>1</v>
      </c>
      <c r="K43" s="62"/>
    </row>
    <row r="44" spans="1:11" ht="24.75" customHeight="1" x14ac:dyDescent="0.25">
      <c r="A44" s="30">
        <v>37</v>
      </c>
      <c r="B44" s="60" t="s">
        <v>276</v>
      </c>
      <c r="C44" s="61" t="s">
        <v>237</v>
      </c>
      <c r="D44" s="61" t="s">
        <v>277</v>
      </c>
      <c r="E44" s="61" t="s">
        <v>278</v>
      </c>
      <c r="F44" s="61" t="s">
        <v>240</v>
      </c>
      <c r="G44" s="61" t="s">
        <v>241</v>
      </c>
      <c r="H44" s="61" t="s">
        <v>168</v>
      </c>
      <c r="I44" s="61" t="s">
        <v>169</v>
      </c>
      <c r="J44" s="54">
        <v>1</v>
      </c>
      <c r="K44" s="62"/>
    </row>
    <row r="45" spans="1:11" ht="24.75" customHeight="1" x14ac:dyDescent="0.25">
      <c r="A45" s="30">
        <v>38</v>
      </c>
      <c r="B45" s="60" t="s">
        <v>279</v>
      </c>
      <c r="C45" s="61" t="s">
        <v>237</v>
      </c>
      <c r="D45" s="61" t="s">
        <v>280</v>
      </c>
      <c r="E45" s="61" t="s">
        <v>281</v>
      </c>
      <c r="F45" s="61" t="s">
        <v>240</v>
      </c>
      <c r="G45" s="61" t="s">
        <v>241</v>
      </c>
      <c r="H45" s="61" t="s">
        <v>168</v>
      </c>
      <c r="I45" s="61" t="s">
        <v>169</v>
      </c>
      <c r="J45" s="54">
        <v>1</v>
      </c>
      <c r="K45" s="62"/>
    </row>
    <row r="46" spans="1:11" ht="24.75" customHeight="1" x14ac:dyDescent="0.25">
      <c r="A46" s="30">
        <v>39</v>
      </c>
      <c r="B46" s="60" t="s">
        <v>282</v>
      </c>
      <c r="C46" s="61" t="s">
        <v>237</v>
      </c>
      <c r="D46" s="61" t="s">
        <v>283</v>
      </c>
      <c r="E46" s="61" t="s">
        <v>284</v>
      </c>
      <c r="F46" s="61" t="s">
        <v>240</v>
      </c>
      <c r="G46" s="61" t="s">
        <v>241</v>
      </c>
      <c r="H46" s="61" t="s">
        <v>168</v>
      </c>
      <c r="I46" s="61" t="s">
        <v>169</v>
      </c>
      <c r="J46" s="54">
        <v>1</v>
      </c>
      <c r="K46" s="62"/>
    </row>
    <row r="47" spans="1:11" ht="24.75" customHeight="1" x14ac:dyDescent="0.25">
      <c r="A47" s="30">
        <v>40</v>
      </c>
      <c r="B47" s="60" t="s">
        <v>285</v>
      </c>
      <c r="C47" s="61" t="s">
        <v>237</v>
      </c>
      <c r="D47" s="61" t="s">
        <v>286</v>
      </c>
      <c r="E47" s="61" t="s">
        <v>287</v>
      </c>
      <c r="F47" s="61" t="s">
        <v>240</v>
      </c>
      <c r="G47" s="61" t="s">
        <v>241</v>
      </c>
      <c r="H47" s="61" t="s">
        <v>168</v>
      </c>
      <c r="I47" s="61" t="s">
        <v>169</v>
      </c>
      <c r="J47" s="54">
        <v>1</v>
      </c>
      <c r="K47" s="62"/>
    </row>
    <row r="48" spans="1:11" ht="24.75" customHeight="1" x14ac:dyDescent="0.25">
      <c r="A48" s="30">
        <v>41</v>
      </c>
      <c r="B48" s="60" t="s">
        <v>288</v>
      </c>
      <c r="C48" s="61" t="s">
        <v>237</v>
      </c>
      <c r="D48" s="61" t="s">
        <v>289</v>
      </c>
      <c r="E48" s="61" t="s">
        <v>290</v>
      </c>
      <c r="F48" s="61" t="s">
        <v>240</v>
      </c>
      <c r="G48" s="61" t="s">
        <v>241</v>
      </c>
      <c r="H48" s="61" t="s">
        <v>168</v>
      </c>
      <c r="I48" s="61" t="s">
        <v>169</v>
      </c>
      <c r="J48" s="54">
        <v>1</v>
      </c>
      <c r="K48" s="62"/>
    </row>
    <row r="49" spans="1:11" ht="24.75" customHeight="1" x14ac:dyDescent="0.25">
      <c r="A49" s="30">
        <v>42</v>
      </c>
      <c r="B49" s="60" t="s">
        <v>291</v>
      </c>
      <c r="C49" s="61" t="s">
        <v>237</v>
      </c>
      <c r="D49" s="61" t="s">
        <v>292</v>
      </c>
      <c r="E49" s="61" t="s">
        <v>293</v>
      </c>
      <c r="F49" s="61" t="s">
        <v>240</v>
      </c>
      <c r="G49" s="61" t="s">
        <v>241</v>
      </c>
      <c r="H49" s="61" t="s">
        <v>168</v>
      </c>
      <c r="I49" s="61" t="s">
        <v>169</v>
      </c>
      <c r="J49" s="54">
        <v>1</v>
      </c>
      <c r="K49" s="62"/>
    </row>
    <row r="50" spans="1:11" ht="24.75" customHeight="1" x14ac:dyDescent="0.25">
      <c r="A50" s="30">
        <v>43</v>
      </c>
      <c r="B50" s="60" t="s">
        <v>294</v>
      </c>
      <c r="C50" s="61" t="s">
        <v>237</v>
      </c>
      <c r="D50" s="61" t="s">
        <v>295</v>
      </c>
      <c r="E50" s="61" t="s">
        <v>296</v>
      </c>
      <c r="F50" s="61" t="s">
        <v>240</v>
      </c>
      <c r="G50" s="61" t="s">
        <v>251</v>
      </c>
      <c r="H50" s="61" t="s">
        <v>168</v>
      </c>
      <c r="I50" s="61" t="s">
        <v>169</v>
      </c>
      <c r="J50" s="54">
        <v>1</v>
      </c>
      <c r="K50" s="62"/>
    </row>
    <row r="51" spans="1:11" ht="24.75" customHeight="1" x14ac:dyDescent="0.25">
      <c r="A51" s="30">
        <v>44</v>
      </c>
      <c r="B51" s="60" t="s">
        <v>297</v>
      </c>
      <c r="C51" s="61" t="s">
        <v>237</v>
      </c>
      <c r="D51" s="61" t="s">
        <v>298</v>
      </c>
      <c r="E51" s="61" t="s">
        <v>299</v>
      </c>
      <c r="F51" s="61" t="s">
        <v>240</v>
      </c>
      <c r="G51" s="61" t="s">
        <v>251</v>
      </c>
      <c r="H51" s="61" t="s">
        <v>168</v>
      </c>
      <c r="I51" s="61" t="s">
        <v>169</v>
      </c>
      <c r="J51" s="54">
        <v>1</v>
      </c>
      <c r="K51" s="62"/>
    </row>
    <row r="52" spans="1:11" ht="24.75" customHeight="1" x14ac:dyDescent="0.25">
      <c r="A52" s="30">
        <v>45</v>
      </c>
      <c r="B52" s="60" t="s">
        <v>300</v>
      </c>
      <c r="C52" s="61" t="s">
        <v>237</v>
      </c>
      <c r="D52" s="61" t="s">
        <v>301</v>
      </c>
      <c r="E52" s="61" t="s">
        <v>302</v>
      </c>
      <c r="F52" s="61" t="s">
        <v>240</v>
      </c>
      <c r="G52" s="61" t="s">
        <v>251</v>
      </c>
      <c r="H52" s="61" t="s">
        <v>168</v>
      </c>
      <c r="I52" s="61" t="s">
        <v>169</v>
      </c>
      <c r="J52" s="54">
        <v>1</v>
      </c>
      <c r="K52" s="62"/>
    </row>
    <row r="53" spans="1:11" ht="24.75" customHeight="1" x14ac:dyDescent="0.25">
      <c r="A53" s="30">
        <v>46</v>
      </c>
      <c r="B53" s="60" t="s">
        <v>303</v>
      </c>
      <c r="C53" s="61" t="s">
        <v>237</v>
      </c>
      <c r="D53" s="61" t="s">
        <v>304</v>
      </c>
      <c r="E53" s="61" t="s">
        <v>305</v>
      </c>
      <c r="F53" s="61" t="s">
        <v>240</v>
      </c>
      <c r="G53" s="61" t="s">
        <v>251</v>
      </c>
      <c r="H53" s="61" t="s">
        <v>168</v>
      </c>
      <c r="I53" s="61" t="s">
        <v>169</v>
      </c>
      <c r="J53" s="54">
        <v>1</v>
      </c>
      <c r="K53" s="62"/>
    </row>
    <row r="54" spans="1:11" ht="24.75" customHeight="1" x14ac:dyDescent="0.25">
      <c r="A54" s="30">
        <v>47</v>
      </c>
      <c r="B54" s="60" t="s">
        <v>306</v>
      </c>
      <c r="C54" s="61" t="s">
        <v>237</v>
      </c>
      <c r="D54" s="61" t="s">
        <v>307</v>
      </c>
      <c r="E54" s="61" t="s">
        <v>308</v>
      </c>
      <c r="F54" s="61" t="s">
        <v>240</v>
      </c>
      <c r="G54" s="61" t="s">
        <v>241</v>
      </c>
      <c r="H54" s="61" t="s">
        <v>168</v>
      </c>
      <c r="I54" s="61" t="s">
        <v>169</v>
      </c>
      <c r="J54" s="54">
        <v>1</v>
      </c>
      <c r="K54" s="62"/>
    </row>
    <row r="55" spans="1:11" ht="24.75" customHeight="1" x14ac:dyDescent="0.25">
      <c r="A55" s="30">
        <v>48</v>
      </c>
      <c r="B55" s="60" t="s">
        <v>309</v>
      </c>
      <c r="C55" s="61" t="s">
        <v>237</v>
      </c>
      <c r="D55" s="61" t="s">
        <v>310</v>
      </c>
      <c r="E55" s="61" t="s">
        <v>311</v>
      </c>
      <c r="F55" s="61" t="s">
        <v>240</v>
      </c>
      <c r="G55" s="61" t="s">
        <v>251</v>
      </c>
      <c r="H55" s="61" t="s">
        <v>168</v>
      </c>
      <c r="I55" s="61" t="s">
        <v>169</v>
      </c>
      <c r="J55" s="54">
        <v>1</v>
      </c>
      <c r="K55" s="62"/>
    </row>
    <row r="56" spans="1:11" ht="24.75" customHeight="1" x14ac:dyDescent="0.25">
      <c r="A56" s="30">
        <v>49</v>
      </c>
      <c r="B56" s="60" t="s">
        <v>312</v>
      </c>
      <c r="C56" s="61" t="s">
        <v>237</v>
      </c>
      <c r="D56" s="61" t="s">
        <v>313</v>
      </c>
      <c r="E56" s="61" t="s">
        <v>314</v>
      </c>
      <c r="F56" s="61" t="s">
        <v>240</v>
      </c>
      <c r="G56" s="61" t="s">
        <v>251</v>
      </c>
      <c r="H56" s="61" t="s">
        <v>168</v>
      </c>
      <c r="I56" s="61" t="s">
        <v>169</v>
      </c>
      <c r="J56" s="54">
        <v>1</v>
      </c>
      <c r="K56" s="62"/>
    </row>
    <row r="57" spans="1:11" ht="24.75" customHeight="1" x14ac:dyDescent="0.25">
      <c r="A57" s="30">
        <v>50</v>
      </c>
      <c r="B57" s="60" t="s">
        <v>315</v>
      </c>
      <c r="C57" s="61" t="s">
        <v>237</v>
      </c>
      <c r="D57" s="61" t="s">
        <v>316</v>
      </c>
      <c r="E57" s="61" t="s">
        <v>317</v>
      </c>
      <c r="F57" s="61" t="s">
        <v>240</v>
      </c>
      <c r="G57" s="61" t="s">
        <v>241</v>
      </c>
      <c r="H57" s="61" t="s">
        <v>168</v>
      </c>
      <c r="I57" s="61" t="s">
        <v>169</v>
      </c>
      <c r="J57" s="48">
        <v>1</v>
      </c>
      <c r="K57" s="62"/>
    </row>
    <row r="58" spans="1:11" ht="24.75" customHeight="1" x14ac:dyDescent="0.25">
      <c r="A58" s="30">
        <v>51</v>
      </c>
      <c r="B58" s="60" t="s">
        <v>318</v>
      </c>
      <c r="C58" s="61" t="s">
        <v>237</v>
      </c>
      <c r="D58" s="61" t="s">
        <v>319</v>
      </c>
      <c r="E58" s="61" t="s">
        <v>320</v>
      </c>
      <c r="F58" s="61" t="s">
        <v>240</v>
      </c>
      <c r="G58" s="61" t="s">
        <v>241</v>
      </c>
      <c r="H58" s="61" t="s">
        <v>168</v>
      </c>
      <c r="I58" s="61" t="s">
        <v>169</v>
      </c>
      <c r="J58" s="48">
        <v>1</v>
      </c>
      <c r="K58" s="62"/>
    </row>
    <row r="59" spans="1:11" ht="24.75" customHeight="1" x14ac:dyDescent="0.25">
      <c r="A59" s="30">
        <v>52</v>
      </c>
      <c r="B59" s="60" t="s">
        <v>321</v>
      </c>
      <c r="C59" s="61" t="s">
        <v>322</v>
      </c>
      <c r="D59" s="61" t="s">
        <v>323</v>
      </c>
      <c r="E59" s="61" t="s">
        <v>324</v>
      </c>
      <c r="F59" s="61" t="s">
        <v>325</v>
      </c>
      <c r="G59" s="61" t="s">
        <v>241</v>
      </c>
      <c r="H59" s="61" t="s">
        <v>168</v>
      </c>
      <c r="I59" s="61" t="s">
        <v>169</v>
      </c>
      <c r="J59" s="48">
        <v>1</v>
      </c>
      <c r="K59" s="62"/>
    </row>
    <row r="60" spans="1:11" ht="24.75" customHeight="1" x14ac:dyDescent="0.25">
      <c r="A60" s="30">
        <v>53</v>
      </c>
      <c r="B60" s="60" t="s">
        <v>326</v>
      </c>
      <c r="C60" s="61" t="s">
        <v>322</v>
      </c>
      <c r="D60" s="61" t="s">
        <v>327</v>
      </c>
      <c r="E60" s="61" t="s">
        <v>328</v>
      </c>
      <c r="F60" s="61" t="s">
        <v>325</v>
      </c>
      <c r="G60" s="61" t="s">
        <v>241</v>
      </c>
      <c r="H60" s="61" t="s">
        <v>168</v>
      </c>
      <c r="I60" s="61" t="s">
        <v>169</v>
      </c>
      <c r="J60" s="48">
        <v>1</v>
      </c>
      <c r="K60" s="62"/>
    </row>
    <row r="61" spans="1:11" ht="24.75" customHeight="1" x14ac:dyDescent="0.25">
      <c r="A61" s="30">
        <v>54</v>
      </c>
      <c r="B61" s="60" t="s">
        <v>329</v>
      </c>
      <c r="C61" s="61" t="s">
        <v>322</v>
      </c>
      <c r="D61" s="61" t="s">
        <v>330</v>
      </c>
      <c r="E61" s="61" t="s">
        <v>331</v>
      </c>
      <c r="F61" s="61" t="s">
        <v>325</v>
      </c>
      <c r="G61" s="61" t="s">
        <v>241</v>
      </c>
      <c r="H61" s="61" t="s">
        <v>168</v>
      </c>
      <c r="I61" s="61" t="s">
        <v>169</v>
      </c>
      <c r="J61" s="48">
        <v>1</v>
      </c>
      <c r="K61" s="62"/>
    </row>
    <row r="62" spans="1:11" ht="24.75" customHeight="1" x14ac:dyDescent="0.25">
      <c r="A62" s="30">
        <v>55</v>
      </c>
      <c r="B62" s="60" t="s">
        <v>332</v>
      </c>
      <c r="C62" s="61" t="s">
        <v>322</v>
      </c>
      <c r="D62" s="61" t="s">
        <v>333</v>
      </c>
      <c r="E62" s="61" t="s">
        <v>334</v>
      </c>
      <c r="F62" s="61" t="s">
        <v>325</v>
      </c>
      <c r="G62" s="61" t="s">
        <v>241</v>
      </c>
      <c r="H62" s="61" t="s">
        <v>168</v>
      </c>
      <c r="I62" s="61" t="s">
        <v>169</v>
      </c>
      <c r="J62" s="48">
        <v>1</v>
      </c>
      <c r="K62" s="62"/>
    </row>
    <row r="63" spans="1:11" ht="24.75" customHeight="1" x14ac:dyDescent="0.25">
      <c r="A63" s="30">
        <v>56</v>
      </c>
      <c r="B63" s="60" t="s">
        <v>335</v>
      </c>
      <c r="C63" s="61" t="s">
        <v>322</v>
      </c>
      <c r="D63" s="61" t="s">
        <v>336</v>
      </c>
      <c r="E63" s="61" t="s">
        <v>337</v>
      </c>
      <c r="F63" s="61" t="s">
        <v>325</v>
      </c>
      <c r="G63" s="61" t="s">
        <v>241</v>
      </c>
      <c r="H63" s="61" t="s">
        <v>168</v>
      </c>
      <c r="I63" s="61" t="s">
        <v>169</v>
      </c>
      <c r="J63" s="48">
        <v>1</v>
      </c>
      <c r="K63" s="62"/>
    </row>
    <row r="64" spans="1:11" ht="24.75" customHeight="1" x14ac:dyDescent="0.25">
      <c r="A64" s="30">
        <v>57</v>
      </c>
      <c r="B64" s="60" t="s">
        <v>338</v>
      </c>
      <c r="C64" s="61" t="s">
        <v>322</v>
      </c>
      <c r="D64" s="61" t="s">
        <v>339</v>
      </c>
      <c r="E64" s="61" t="s">
        <v>340</v>
      </c>
      <c r="F64" s="61" t="s">
        <v>325</v>
      </c>
      <c r="G64" s="61" t="s">
        <v>241</v>
      </c>
      <c r="H64" s="61" t="s">
        <v>168</v>
      </c>
      <c r="I64" s="61" t="s">
        <v>169</v>
      </c>
      <c r="J64" s="48">
        <v>1</v>
      </c>
      <c r="K64" s="62"/>
    </row>
    <row r="65" spans="1:11" ht="24.75" customHeight="1" x14ac:dyDescent="0.25">
      <c r="A65" s="30">
        <v>58</v>
      </c>
      <c r="B65" s="60" t="s">
        <v>341</v>
      </c>
      <c r="C65" s="61" t="s">
        <v>322</v>
      </c>
      <c r="D65" s="61" t="s">
        <v>342</v>
      </c>
      <c r="E65" s="61" t="s">
        <v>343</v>
      </c>
      <c r="F65" s="61" t="s">
        <v>325</v>
      </c>
      <c r="G65" s="61" t="s">
        <v>344</v>
      </c>
      <c r="H65" s="61" t="s">
        <v>168</v>
      </c>
      <c r="I65" s="61" t="s">
        <v>169</v>
      </c>
      <c r="J65" s="48">
        <v>1</v>
      </c>
      <c r="K65" s="62"/>
    </row>
    <row r="66" spans="1:11" ht="24.75" customHeight="1" x14ac:dyDescent="0.25">
      <c r="A66" s="30">
        <v>59</v>
      </c>
      <c r="B66" s="60" t="s">
        <v>345</v>
      </c>
      <c r="C66" s="61" t="s">
        <v>322</v>
      </c>
      <c r="D66" s="61" t="s">
        <v>346</v>
      </c>
      <c r="E66" s="61" t="s">
        <v>347</v>
      </c>
      <c r="F66" s="61" t="s">
        <v>325</v>
      </c>
      <c r="G66" s="61" t="s">
        <v>241</v>
      </c>
      <c r="H66" s="61" t="s">
        <v>168</v>
      </c>
      <c r="I66" s="61" t="s">
        <v>169</v>
      </c>
      <c r="J66" s="48">
        <v>1</v>
      </c>
      <c r="K66" s="62"/>
    </row>
    <row r="67" spans="1:11" ht="24.75" customHeight="1" x14ac:dyDescent="0.25">
      <c r="A67" s="30">
        <v>60</v>
      </c>
      <c r="B67" s="60" t="s">
        <v>348</v>
      </c>
      <c r="C67" s="61" t="s">
        <v>322</v>
      </c>
      <c r="D67" s="61" t="s">
        <v>349</v>
      </c>
      <c r="E67" s="61" t="s">
        <v>350</v>
      </c>
      <c r="F67" s="61" t="s">
        <v>325</v>
      </c>
      <c r="G67" s="61" t="s">
        <v>241</v>
      </c>
      <c r="H67" s="61" t="s">
        <v>168</v>
      </c>
      <c r="I67" s="61" t="s">
        <v>169</v>
      </c>
      <c r="J67" s="48">
        <v>1</v>
      </c>
      <c r="K67" s="62"/>
    </row>
    <row r="68" spans="1:11" ht="24.75" customHeight="1" x14ac:dyDescent="0.25">
      <c r="A68" s="30">
        <v>61</v>
      </c>
      <c r="B68" s="60" t="s">
        <v>351</v>
      </c>
      <c r="C68" s="61" t="s">
        <v>322</v>
      </c>
      <c r="D68" s="61" t="s">
        <v>352</v>
      </c>
      <c r="E68" s="61" t="s">
        <v>353</v>
      </c>
      <c r="F68" s="61" t="s">
        <v>325</v>
      </c>
      <c r="G68" s="61" t="s">
        <v>241</v>
      </c>
      <c r="H68" s="61" t="s">
        <v>168</v>
      </c>
      <c r="I68" s="61" t="s">
        <v>169</v>
      </c>
      <c r="J68" s="48">
        <v>1</v>
      </c>
      <c r="K68" s="62"/>
    </row>
    <row r="69" spans="1:11" ht="24.75" customHeight="1" x14ac:dyDescent="0.25">
      <c r="A69" s="30">
        <v>62</v>
      </c>
      <c r="B69" s="60" t="s">
        <v>354</v>
      </c>
      <c r="C69" s="61" t="s">
        <v>322</v>
      </c>
      <c r="D69" s="61" t="s">
        <v>355</v>
      </c>
      <c r="E69" s="61" t="s">
        <v>356</v>
      </c>
      <c r="F69" s="61" t="s">
        <v>325</v>
      </c>
      <c r="G69" s="61" t="s">
        <v>241</v>
      </c>
      <c r="H69" s="61" t="s">
        <v>168</v>
      </c>
      <c r="I69" s="61" t="s">
        <v>169</v>
      </c>
      <c r="J69" s="48">
        <v>1</v>
      </c>
      <c r="K69" s="62"/>
    </row>
    <row r="70" spans="1:11" ht="24.75" customHeight="1" x14ac:dyDescent="0.25">
      <c r="A70" s="30">
        <v>63</v>
      </c>
      <c r="B70" s="60" t="s">
        <v>357</v>
      </c>
      <c r="C70" s="61" t="s">
        <v>322</v>
      </c>
      <c r="D70" s="61" t="s">
        <v>358</v>
      </c>
      <c r="E70" s="61" t="s">
        <v>359</v>
      </c>
      <c r="F70" s="61" t="s">
        <v>325</v>
      </c>
      <c r="G70" s="61" t="s">
        <v>241</v>
      </c>
      <c r="H70" s="61" t="s">
        <v>168</v>
      </c>
      <c r="I70" s="61" t="s">
        <v>169</v>
      </c>
      <c r="J70" s="48">
        <v>1</v>
      </c>
      <c r="K70" s="62"/>
    </row>
    <row r="71" spans="1:11" ht="24.75" customHeight="1" x14ac:dyDescent="0.25">
      <c r="A71" s="30">
        <v>64</v>
      </c>
      <c r="B71" s="60" t="s">
        <v>360</v>
      </c>
      <c r="C71" s="61" t="s">
        <v>322</v>
      </c>
      <c r="D71" s="61" t="s">
        <v>361</v>
      </c>
      <c r="E71" s="61" t="s">
        <v>362</v>
      </c>
      <c r="F71" s="61" t="s">
        <v>325</v>
      </c>
      <c r="G71" s="61" t="s">
        <v>241</v>
      </c>
      <c r="H71" s="61" t="s">
        <v>168</v>
      </c>
      <c r="I71" s="61" t="s">
        <v>169</v>
      </c>
      <c r="J71" s="48">
        <v>1</v>
      </c>
      <c r="K71" s="62"/>
    </row>
    <row r="72" spans="1:11" ht="24.75" customHeight="1" x14ac:dyDescent="0.25">
      <c r="A72" s="30">
        <v>65</v>
      </c>
      <c r="B72" s="60" t="s">
        <v>363</v>
      </c>
      <c r="C72" s="61" t="s">
        <v>322</v>
      </c>
      <c r="D72" s="61" t="s">
        <v>364</v>
      </c>
      <c r="E72" s="61" t="s">
        <v>365</v>
      </c>
      <c r="F72" s="61" t="s">
        <v>325</v>
      </c>
      <c r="G72" s="61" t="s">
        <v>241</v>
      </c>
      <c r="H72" s="61" t="s">
        <v>168</v>
      </c>
      <c r="I72" s="61" t="s">
        <v>169</v>
      </c>
      <c r="J72" s="48">
        <v>0</v>
      </c>
      <c r="K72" s="62"/>
    </row>
    <row r="73" spans="1:11" ht="24.75" customHeight="1" x14ac:dyDescent="0.25">
      <c r="A73" s="30">
        <v>66</v>
      </c>
      <c r="B73" s="60" t="s">
        <v>366</v>
      </c>
      <c r="C73" s="61" t="s">
        <v>322</v>
      </c>
      <c r="D73" s="61" t="s">
        <v>367</v>
      </c>
      <c r="E73" s="61" t="s">
        <v>368</v>
      </c>
      <c r="F73" s="61" t="s">
        <v>325</v>
      </c>
      <c r="G73" s="61" t="s">
        <v>241</v>
      </c>
      <c r="H73" s="61" t="s">
        <v>168</v>
      </c>
      <c r="I73" s="61" t="s">
        <v>169</v>
      </c>
      <c r="J73" s="48">
        <v>1</v>
      </c>
      <c r="K73" s="62"/>
    </row>
    <row r="74" spans="1:11" ht="24.75" customHeight="1" x14ac:dyDescent="0.25">
      <c r="A74" s="30">
        <v>67</v>
      </c>
      <c r="B74" s="60" t="s">
        <v>369</v>
      </c>
      <c r="C74" s="61" t="s">
        <v>322</v>
      </c>
      <c r="D74" s="61" t="s">
        <v>370</v>
      </c>
      <c r="E74" s="61" t="s">
        <v>371</v>
      </c>
      <c r="F74" s="61" t="s">
        <v>325</v>
      </c>
      <c r="G74" s="61" t="s">
        <v>241</v>
      </c>
      <c r="H74" s="61" t="s">
        <v>168</v>
      </c>
      <c r="I74" s="61" t="s">
        <v>169</v>
      </c>
      <c r="J74" s="48">
        <v>1</v>
      </c>
      <c r="K74" s="62"/>
    </row>
    <row r="75" spans="1:11" ht="24.75" customHeight="1" x14ac:dyDescent="0.25">
      <c r="A75" s="30">
        <v>68</v>
      </c>
      <c r="B75" s="60" t="s">
        <v>372</v>
      </c>
      <c r="C75" s="61" t="s">
        <v>322</v>
      </c>
      <c r="D75" s="61" t="s">
        <v>373</v>
      </c>
      <c r="E75" s="61" t="s">
        <v>374</v>
      </c>
      <c r="F75" s="61" t="s">
        <v>325</v>
      </c>
      <c r="G75" s="61" t="s">
        <v>241</v>
      </c>
      <c r="H75" s="61" t="s">
        <v>168</v>
      </c>
      <c r="I75" s="61" t="s">
        <v>169</v>
      </c>
      <c r="J75" s="48">
        <v>0</v>
      </c>
      <c r="K75" s="62"/>
    </row>
    <row r="76" spans="1:11" ht="24.75" customHeight="1" x14ac:dyDescent="0.25">
      <c r="A76" s="30">
        <v>69</v>
      </c>
      <c r="B76" s="60" t="s">
        <v>375</v>
      </c>
      <c r="C76" s="61" t="s">
        <v>322</v>
      </c>
      <c r="D76" s="61" t="s">
        <v>376</v>
      </c>
      <c r="E76" s="61" t="s">
        <v>377</v>
      </c>
      <c r="F76" s="61" t="s">
        <v>325</v>
      </c>
      <c r="G76" s="61" t="s">
        <v>241</v>
      </c>
      <c r="H76" s="61" t="s">
        <v>168</v>
      </c>
      <c r="I76" s="61" t="s">
        <v>169</v>
      </c>
      <c r="J76" s="48">
        <v>1</v>
      </c>
      <c r="K76" s="62"/>
    </row>
    <row r="77" spans="1:11" ht="24.75" customHeight="1" x14ac:dyDescent="0.25">
      <c r="A77" s="30">
        <v>70</v>
      </c>
      <c r="B77" s="60" t="s">
        <v>378</v>
      </c>
      <c r="C77" s="61" t="s">
        <v>322</v>
      </c>
      <c r="D77" s="61" t="s">
        <v>379</v>
      </c>
      <c r="E77" s="61" t="s">
        <v>380</v>
      </c>
      <c r="F77" s="61" t="s">
        <v>325</v>
      </c>
      <c r="G77" s="61" t="s">
        <v>241</v>
      </c>
      <c r="H77" s="61" t="s">
        <v>168</v>
      </c>
      <c r="I77" s="61" t="s">
        <v>169</v>
      </c>
      <c r="J77" s="48">
        <v>1</v>
      </c>
      <c r="K77" s="62"/>
    </row>
    <row r="78" spans="1:11" ht="24.75" customHeight="1" x14ac:dyDescent="0.25">
      <c r="A78" s="30">
        <v>71</v>
      </c>
      <c r="B78" s="60" t="s">
        <v>381</v>
      </c>
      <c r="C78" s="61" t="s">
        <v>322</v>
      </c>
      <c r="D78" s="61" t="s">
        <v>382</v>
      </c>
      <c r="E78" s="61" t="s">
        <v>383</v>
      </c>
      <c r="F78" s="61" t="s">
        <v>325</v>
      </c>
      <c r="G78" s="61" t="s">
        <v>241</v>
      </c>
      <c r="H78" s="61" t="s">
        <v>168</v>
      </c>
      <c r="I78" s="61" t="s">
        <v>169</v>
      </c>
      <c r="J78" s="48">
        <v>1</v>
      </c>
      <c r="K78" s="62"/>
    </row>
    <row r="79" spans="1:11" ht="24.75" customHeight="1" x14ac:dyDescent="0.25">
      <c r="A79" s="30">
        <v>72</v>
      </c>
      <c r="B79" s="60" t="s">
        <v>384</v>
      </c>
      <c r="C79" s="61" t="s">
        <v>322</v>
      </c>
      <c r="D79" s="61" t="s">
        <v>385</v>
      </c>
      <c r="E79" s="61" t="s">
        <v>386</v>
      </c>
      <c r="F79" s="61" t="s">
        <v>325</v>
      </c>
      <c r="G79" s="61" t="s">
        <v>241</v>
      </c>
      <c r="H79" s="61" t="s">
        <v>168</v>
      </c>
      <c r="I79" s="61" t="s">
        <v>169</v>
      </c>
      <c r="J79" s="48">
        <v>1</v>
      </c>
      <c r="K79" s="62"/>
    </row>
    <row r="80" spans="1:11" ht="24.75" customHeight="1" x14ac:dyDescent="0.25">
      <c r="A80" s="30">
        <v>73</v>
      </c>
      <c r="B80" s="60" t="s">
        <v>387</v>
      </c>
      <c r="C80" s="61" t="s">
        <v>322</v>
      </c>
      <c r="D80" s="61" t="s">
        <v>388</v>
      </c>
      <c r="E80" s="61" t="s">
        <v>389</v>
      </c>
      <c r="F80" s="61" t="s">
        <v>325</v>
      </c>
      <c r="G80" s="61" t="s">
        <v>241</v>
      </c>
      <c r="H80" s="61" t="s">
        <v>168</v>
      </c>
      <c r="I80" s="61" t="s">
        <v>169</v>
      </c>
      <c r="J80" s="48">
        <v>1</v>
      </c>
      <c r="K80" s="62"/>
    </row>
    <row r="81" spans="1:11" ht="24.75" customHeight="1" x14ac:dyDescent="0.25">
      <c r="A81" s="30">
        <v>74</v>
      </c>
      <c r="B81" s="60" t="s">
        <v>390</v>
      </c>
      <c r="C81" s="61" t="s">
        <v>322</v>
      </c>
      <c r="D81" s="61" t="s">
        <v>391</v>
      </c>
      <c r="E81" s="61" t="s">
        <v>392</v>
      </c>
      <c r="F81" s="61" t="s">
        <v>325</v>
      </c>
      <c r="G81" s="61" t="s">
        <v>241</v>
      </c>
      <c r="H81" s="61" t="s">
        <v>168</v>
      </c>
      <c r="I81" s="61" t="s">
        <v>169</v>
      </c>
      <c r="J81" s="48">
        <v>1</v>
      </c>
      <c r="K81" s="62"/>
    </row>
    <row r="82" spans="1:11" ht="24.75" customHeight="1" x14ac:dyDescent="0.25">
      <c r="A82" s="30">
        <v>75</v>
      </c>
      <c r="B82" s="60" t="s">
        <v>393</v>
      </c>
      <c r="C82" s="61" t="s">
        <v>322</v>
      </c>
      <c r="D82" s="61" t="s">
        <v>394</v>
      </c>
      <c r="E82" s="61" t="s">
        <v>395</v>
      </c>
      <c r="F82" s="61" t="s">
        <v>325</v>
      </c>
      <c r="G82" s="61" t="s">
        <v>241</v>
      </c>
      <c r="H82" s="61" t="s">
        <v>168</v>
      </c>
      <c r="I82" s="61" t="s">
        <v>169</v>
      </c>
      <c r="J82" s="48">
        <v>1</v>
      </c>
      <c r="K82" s="62"/>
    </row>
    <row r="83" spans="1:11" ht="24.75" customHeight="1" x14ac:dyDescent="0.25">
      <c r="A83" s="30">
        <v>76</v>
      </c>
      <c r="B83" s="60" t="s">
        <v>396</v>
      </c>
      <c r="C83" s="61" t="s">
        <v>322</v>
      </c>
      <c r="D83" s="61" t="s">
        <v>397</v>
      </c>
      <c r="E83" s="61" t="s">
        <v>398</v>
      </c>
      <c r="F83" s="61" t="s">
        <v>325</v>
      </c>
      <c r="G83" s="61" t="s">
        <v>344</v>
      </c>
      <c r="H83" s="61" t="s">
        <v>168</v>
      </c>
      <c r="I83" s="61" t="s">
        <v>169</v>
      </c>
      <c r="J83" s="48">
        <v>1</v>
      </c>
      <c r="K83" s="62"/>
    </row>
    <row r="84" spans="1:11" ht="24.75" customHeight="1" x14ac:dyDescent="0.25">
      <c r="A84" s="30">
        <v>77</v>
      </c>
      <c r="B84" s="60" t="s">
        <v>399</v>
      </c>
      <c r="C84" s="61" t="s">
        <v>322</v>
      </c>
      <c r="D84" s="61" t="s">
        <v>400</v>
      </c>
      <c r="E84" s="61" t="s">
        <v>401</v>
      </c>
      <c r="F84" s="61" t="s">
        <v>325</v>
      </c>
      <c r="G84" s="61" t="s">
        <v>241</v>
      </c>
      <c r="H84" s="61" t="s">
        <v>402</v>
      </c>
      <c r="I84" s="61" t="s">
        <v>403</v>
      </c>
      <c r="J84" s="48">
        <v>1</v>
      </c>
      <c r="K84" s="62"/>
    </row>
    <row r="85" spans="1:11" ht="24.75" customHeight="1" x14ac:dyDescent="0.25">
      <c r="A85" s="30">
        <v>78</v>
      </c>
      <c r="B85" s="60" t="s">
        <v>404</v>
      </c>
      <c r="C85" s="61" t="s">
        <v>405</v>
      </c>
      <c r="D85" s="61" t="s">
        <v>406</v>
      </c>
      <c r="E85" s="61" t="s">
        <v>407</v>
      </c>
      <c r="F85" s="61" t="s">
        <v>408</v>
      </c>
      <c r="G85" s="61" t="s">
        <v>241</v>
      </c>
      <c r="H85" s="61" t="s">
        <v>402</v>
      </c>
      <c r="I85" s="61" t="s">
        <v>403</v>
      </c>
      <c r="J85" s="48">
        <v>1</v>
      </c>
      <c r="K85" s="62"/>
    </row>
    <row r="86" spans="1:11" ht="24.75" customHeight="1" x14ac:dyDescent="0.25">
      <c r="A86" s="30">
        <v>79</v>
      </c>
      <c r="B86" s="60" t="s">
        <v>409</v>
      </c>
      <c r="C86" s="61" t="s">
        <v>405</v>
      </c>
      <c r="D86" s="61" t="s">
        <v>410</v>
      </c>
      <c r="E86" s="61" t="s">
        <v>411</v>
      </c>
      <c r="F86" s="61" t="s">
        <v>408</v>
      </c>
      <c r="G86" s="61" t="s">
        <v>241</v>
      </c>
      <c r="H86" s="61" t="s">
        <v>402</v>
      </c>
      <c r="I86" s="61" t="s">
        <v>403</v>
      </c>
      <c r="J86" s="48">
        <v>1</v>
      </c>
      <c r="K86" s="62"/>
    </row>
    <row r="87" spans="1:11" ht="24.75" customHeight="1" x14ac:dyDescent="0.25">
      <c r="A87" s="30">
        <v>80</v>
      </c>
      <c r="B87" s="60" t="s">
        <v>412</v>
      </c>
      <c r="C87" s="61" t="s">
        <v>405</v>
      </c>
      <c r="D87" s="61" t="s">
        <v>413</v>
      </c>
      <c r="E87" s="61" t="s">
        <v>414</v>
      </c>
      <c r="F87" s="61" t="s">
        <v>408</v>
      </c>
      <c r="G87" s="61" t="s">
        <v>241</v>
      </c>
      <c r="H87" s="61" t="s">
        <v>168</v>
      </c>
      <c r="I87" s="61" t="s">
        <v>169</v>
      </c>
      <c r="J87" s="48">
        <v>1</v>
      </c>
      <c r="K87" s="62"/>
    </row>
    <row r="88" spans="1:11" ht="24.75" customHeight="1" x14ac:dyDescent="0.25">
      <c r="A88" s="30">
        <v>81</v>
      </c>
      <c r="B88" s="60" t="s">
        <v>415</v>
      </c>
      <c r="C88" s="61" t="s">
        <v>405</v>
      </c>
      <c r="D88" s="61" t="s">
        <v>416</v>
      </c>
      <c r="E88" s="61" t="s">
        <v>417</v>
      </c>
      <c r="F88" s="61" t="s">
        <v>408</v>
      </c>
      <c r="G88" s="61" t="s">
        <v>241</v>
      </c>
      <c r="H88" s="61" t="s">
        <v>168</v>
      </c>
      <c r="I88" s="61" t="s">
        <v>169</v>
      </c>
      <c r="J88" s="48">
        <v>0</v>
      </c>
      <c r="K88" s="62"/>
    </row>
    <row r="89" spans="1:11" ht="24.75" customHeight="1" x14ac:dyDescent="0.25">
      <c r="A89" s="30">
        <v>82</v>
      </c>
      <c r="B89" s="60" t="s">
        <v>418</v>
      </c>
      <c r="C89" s="61" t="s">
        <v>405</v>
      </c>
      <c r="D89" s="61" t="s">
        <v>419</v>
      </c>
      <c r="E89" s="61" t="s">
        <v>420</v>
      </c>
      <c r="F89" s="61" t="s">
        <v>408</v>
      </c>
      <c r="G89" s="61" t="s">
        <v>241</v>
      </c>
      <c r="H89" s="61" t="s">
        <v>402</v>
      </c>
      <c r="I89" s="61" t="s">
        <v>403</v>
      </c>
      <c r="J89" s="48">
        <v>1</v>
      </c>
      <c r="K89" s="62"/>
    </row>
    <row r="90" spans="1:11" ht="24.75" customHeight="1" x14ac:dyDescent="0.25">
      <c r="A90" s="30">
        <v>83</v>
      </c>
      <c r="B90" s="60" t="s">
        <v>421</v>
      </c>
      <c r="C90" s="61" t="s">
        <v>405</v>
      </c>
      <c r="D90" s="61" t="s">
        <v>422</v>
      </c>
      <c r="E90" s="61" t="s">
        <v>423</v>
      </c>
      <c r="F90" s="61" t="s">
        <v>408</v>
      </c>
      <c r="G90" s="61" t="s">
        <v>241</v>
      </c>
      <c r="H90" s="61" t="s">
        <v>168</v>
      </c>
      <c r="I90" s="61" t="s">
        <v>169</v>
      </c>
      <c r="J90" s="48">
        <v>1</v>
      </c>
      <c r="K90" s="62"/>
    </row>
    <row r="91" spans="1:11" ht="24.75" customHeight="1" x14ac:dyDescent="0.25">
      <c r="A91" s="30">
        <v>84</v>
      </c>
      <c r="B91" s="60" t="s">
        <v>424</v>
      </c>
      <c r="C91" s="61" t="s">
        <v>405</v>
      </c>
      <c r="D91" s="61" t="s">
        <v>425</v>
      </c>
      <c r="E91" s="61" t="s">
        <v>426</v>
      </c>
      <c r="F91" s="61" t="s">
        <v>408</v>
      </c>
      <c r="G91" s="61" t="s">
        <v>241</v>
      </c>
      <c r="H91" s="61" t="s">
        <v>168</v>
      </c>
      <c r="I91" s="61" t="s">
        <v>169</v>
      </c>
      <c r="J91" s="48">
        <v>1</v>
      </c>
      <c r="K91" s="62"/>
    </row>
    <row r="92" spans="1:11" ht="24.75" customHeight="1" x14ac:dyDescent="0.25">
      <c r="A92" s="30">
        <v>85</v>
      </c>
      <c r="B92" s="60" t="s">
        <v>427</v>
      </c>
      <c r="C92" s="61" t="s">
        <v>405</v>
      </c>
      <c r="D92" s="61" t="s">
        <v>428</v>
      </c>
      <c r="E92" s="61" t="s">
        <v>429</v>
      </c>
      <c r="F92" s="61" t="s">
        <v>408</v>
      </c>
      <c r="G92" s="61" t="s">
        <v>241</v>
      </c>
      <c r="H92" s="61" t="s">
        <v>168</v>
      </c>
      <c r="I92" s="61" t="s">
        <v>169</v>
      </c>
      <c r="J92" s="48">
        <v>1</v>
      </c>
      <c r="K92" s="62"/>
    </row>
    <row r="93" spans="1:11" ht="24.75" customHeight="1" x14ac:dyDescent="0.25">
      <c r="A93" s="30">
        <v>86</v>
      </c>
      <c r="B93" s="60" t="s">
        <v>430</v>
      </c>
      <c r="C93" s="61" t="s">
        <v>405</v>
      </c>
      <c r="D93" s="61" t="s">
        <v>431</v>
      </c>
      <c r="E93" s="61" t="s">
        <v>432</v>
      </c>
      <c r="F93" s="61" t="s">
        <v>408</v>
      </c>
      <c r="G93" s="61" t="s">
        <v>241</v>
      </c>
      <c r="H93" s="61" t="s">
        <v>168</v>
      </c>
      <c r="I93" s="61" t="s">
        <v>169</v>
      </c>
      <c r="J93" s="48">
        <v>1</v>
      </c>
      <c r="K93" s="62"/>
    </row>
    <row r="94" spans="1:11" ht="24.75" customHeight="1" x14ac:dyDescent="0.25">
      <c r="A94" s="30">
        <v>87</v>
      </c>
      <c r="B94" s="60" t="s">
        <v>433</v>
      </c>
      <c r="C94" s="61" t="s">
        <v>405</v>
      </c>
      <c r="D94" s="61" t="s">
        <v>434</v>
      </c>
      <c r="E94" s="61" t="s">
        <v>435</v>
      </c>
      <c r="F94" s="61" t="s">
        <v>408</v>
      </c>
      <c r="G94" s="61" t="s">
        <v>241</v>
      </c>
      <c r="H94" s="61" t="s">
        <v>168</v>
      </c>
      <c r="I94" s="61" t="s">
        <v>169</v>
      </c>
      <c r="J94" s="48">
        <v>1</v>
      </c>
      <c r="K94" s="62"/>
    </row>
    <row r="95" spans="1:11" ht="24.75" customHeight="1" x14ac:dyDescent="0.25">
      <c r="A95" s="30">
        <v>88</v>
      </c>
      <c r="B95" s="60" t="s">
        <v>436</v>
      </c>
      <c r="C95" s="61" t="s">
        <v>405</v>
      </c>
      <c r="D95" s="61" t="s">
        <v>437</v>
      </c>
      <c r="E95" s="61" t="s">
        <v>438</v>
      </c>
      <c r="F95" s="61" t="s">
        <v>408</v>
      </c>
      <c r="G95" s="61" t="s">
        <v>241</v>
      </c>
      <c r="H95" s="61" t="s">
        <v>168</v>
      </c>
      <c r="I95" s="61" t="s">
        <v>169</v>
      </c>
      <c r="J95" s="48">
        <v>0</v>
      </c>
      <c r="K95" s="62"/>
    </row>
    <row r="96" spans="1:11" ht="24.75" customHeight="1" x14ac:dyDescent="0.25">
      <c r="A96" s="30">
        <v>89</v>
      </c>
      <c r="B96" s="60" t="s">
        <v>439</v>
      </c>
      <c r="C96" s="61" t="s">
        <v>405</v>
      </c>
      <c r="D96" s="61" t="s">
        <v>440</v>
      </c>
      <c r="E96" s="61" t="s">
        <v>441</v>
      </c>
      <c r="F96" s="61" t="s">
        <v>408</v>
      </c>
      <c r="G96" s="61" t="s">
        <v>241</v>
      </c>
      <c r="H96" s="61" t="s">
        <v>168</v>
      </c>
      <c r="I96" s="61" t="s">
        <v>169</v>
      </c>
      <c r="J96" s="48">
        <v>1</v>
      </c>
      <c r="K96" s="62"/>
    </row>
    <row r="97" spans="1:11" ht="24.75" customHeight="1" x14ac:dyDescent="0.25">
      <c r="A97" s="30">
        <v>90</v>
      </c>
      <c r="B97" s="60" t="s">
        <v>442</v>
      </c>
      <c r="C97" s="61" t="s">
        <v>405</v>
      </c>
      <c r="D97" s="61" t="s">
        <v>443</v>
      </c>
      <c r="E97" s="61" t="s">
        <v>444</v>
      </c>
      <c r="F97" s="61" t="s">
        <v>408</v>
      </c>
      <c r="G97" s="61" t="s">
        <v>241</v>
      </c>
      <c r="H97" s="61" t="s">
        <v>168</v>
      </c>
      <c r="I97" s="61" t="s">
        <v>169</v>
      </c>
      <c r="J97" s="48">
        <v>0</v>
      </c>
      <c r="K97" s="62"/>
    </row>
    <row r="98" spans="1:11" ht="24.75" customHeight="1" x14ac:dyDescent="0.25">
      <c r="A98" s="30">
        <v>91</v>
      </c>
      <c r="B98" s="60" t="s">
        <v>445</v>
      </c>
      <c r="C98" s="61" t="s">
        <v>405</v>
      </c>
      <c r="D98" s="61" t="s">
        <v>446</v>
      </c>
      <c r="E98" s="61" t="s">
        <v>447</v>
      </c>
      <c r="F98" s="61" t="s">
        <v>408</v>
      </c>
      <c r="G98" s="61" t="s">
        <v>241</v>
      </c>
      <c r="H98" s="61" t="s">
        <v>168</v>
      </c>
      <c r="I98" s="61" t="s">
        <v>169</v>
      </c>
      <c r="J98" s="48">
        <v>1</v>
      </c>
      <c r="K98" s="62"/>
    </row>
    <row r="99" spans="1:11" ht="24.75" customHeight="1" x14ac:dyDescent="0.25">
      <c r="A99" s="30">
        <v>92</v>
      </c>
      <c r="B99" s="60" t="s">
        <v>448</v>
      </c>
      <c r="C99" s="61" t="s">
        <v>405</v>
      </c>
      <c r="D99" s="61" t="s">
        <v>449</v>
      </c>
      <c r="E99" s="61" t="s">
        <v>450</v>
      </c>
      <c r="F99" s="61" t="s">
        <v>408</v>
      </c>
      <c r="G99" s="61" t="s">
        <v>241</v>
      </c>
      <c r="H99" s="61" t="s">
        <v>168</v>
      </c>
      <c r="I99" s="61" t="s">
        <v>169</v>
      </c>
      <c r="J99" s="48">
        <v>1</v>
      </c>
      <c r="K99" s="62"/>
    </row>
    <row r="100" spans="1:11" ht="24.75" customHeight="1" x14ac:dyDescent="0.25">
      <c r="A100" s="30">
        <v>93</v>
      </c>
      <c r="B100" s="60" t="s">
        <v>451</v>
      </c>
      <c r="C100" s="61" t="s">
        <v>405</v>
      </c>
      <c r="D100" s="61" t="s">
        <v>452</v>
      </c>
      <c r="E100" s="61" t="s">
        <v>453</v>
      </c>
      <c r="F100" s="61" t="s">
        <v>408</v>
      </c>
      <c r="G100" s="61" t="s">
        <v>241</v>
      </c>
      <c r="H100" s="61" t="s">
        <v>168</v>
      </c>
      <c r="I100" s="61" t="s">
        <v>169</v>
      </c>
      <c r="J100" s="48">
        <v>1</v>
      </c>
      <c r="K100" s="62"/>
    </row>
    <row r="101" spans="1:11" ht="24.75" customHeight="1" x14ac:dyDescent="0.25">
      <c r="A101" s="30">
        <v>94</v>
      </c>
      <c r="B101" s="60" t="s">
        <v>454</v>
      </c>
      <c r="C101" s="61" t="s">
        <v>405</v>
      </c>
      <c r="D101" s="61" t="s">
        <v>455</v>
      </c>
      <c r="E101" s="61" t="s">
        <v>456</v>
      </c>
      <c r="F101" s="61" t="s">
        <v>408</v>
      </c>
      <c r="G101" s="61" t="s">
        <v>241</v>
      </c>
      <c r="H101" s="61" t="s">
        <v>168</v>
      </c>
      <c r="I101" s="61" t="s">
        <v>169</v>
      </c>
      <c r="J101" s="48">
        <v>1</v>
      </c>
      <c r="K101" s="62"/>
    </row>
    <row r="102" spans="1:11" ht="24.75" customHeight="1" x14ac:dyDescent="0.25">
      <c r="A102" s="30">
        <v>95</v>
      </c>
      <c r="B102" s="60" t="s">
        <v>457</v>
      </c>
      <c r="C102" s="61" t="s">
        <v>405</v>
      </c>
      <c r="D102" s="61" t="s">
        <v>458</v>
      </c>
      <c r="E102" s="61" t="s">
        <v>459</v>
      </c>
      <c r="F102" s="61" t="s">
        <v>408</v>
      </c>
      <c r="G102" s="61" t="s">
        <v>241</v>
      </c>
      <c r="H102" s="61" t="s">
        <v>168</v>
      </c>
      <c r="I102" s="61" t="s">
        <v>169</v>
      </c>
      <c r="J102" s="48">
        <v>0</v>
      </c>
      <c r="K102" s="62"/>
    </row>
    <row r="103" spans="1:11" ht="24.75" customHeight="1" x14ac:dyDescent="0.25">
      <c r="A103" s="30">
        <v>96</v>
      </c>
      <c r="B103" s="60" t="s">
        <v>460</v>
      </c>
      <c r="C103" s="61" t="s">
        <v>405</v>
      </c>
      <c r="D103" s="61" t="s">
        <v>461</v>
      </c>
      <c r="E103" s="61" t="s">
        <v>462</v>
      </c>
      <c r="F103" s="61" t="s">
        <v>408</v>
      </c>
      <c r="G103" s="61" t="s">
        <v>241</v>
      </c>
      <c r="H103" s="61" t="s">
        <v>168</v>
      </c>
      <c r="I103" s="61" t="s">
        <v>169</v>
      </c>
      <c r="J103" s="48">
        <v>1</v>
      </c>
      <c r="K103" s="62"/>
    </row>
    <row r="104" spans="1:11" ht="24.75" customHeight="1" x14ac:dyDescent="0.25">
      <c r="A104" s="30">
        <v>97</v>
      </c>
      <c r="B104" s="60" t="s">
        <v>463</v>
      </c>
      <c r="C104" s="61" t="s">
        <v>405</v>
      </c>
      <c r="D104" s="61" t="s">
        <v>464</v>
      </c>
      <c r="E104" s="61" t="s">
        <v>465</v>
      </c>
      <c r="F104" s="61" t="s">
        <v>408</v>
      </c>
      <c r="G104" s="61" t="s">
        <v>241</v>
      </c>
      <c r="H104" s="61" t="s">
        <v>168</v>
      </c>
      <c r="I104" s="61" t="s">
        <v>169</v>
      </c>
      <c r="J104" s="48">
        <v>1</v>
      </c>
      <c r="K104" s="62"/>
    </row>
    <row r="105" spans="1:11" ht="24.75" customHeight="1" x14ac:dyDescent="0.25">
      <c r="A105" s="30">
        <v>98</v>
      </c>
      <c r="B105" s="60" t="s">
        <v>466</v>
      </c>
      <c r="C105" s="61" t="s">
        <v>405</v>
      </c>
      <c r="D105" s="61" t="s">
        <v>467</v>
      </c>
      <c r="E105" s="61" t="s">
        <v>468</v>
      </c>
      <c r="F105" s="61" t="s">
        <v>408</v>
      </c>
      <c r="G105" s="61" t="s">
        <v>241</v>
      </c>
      <c r="H105" s="61" t="s">
        <v>168</v>
      </c>
      <c r="I105" s="61" t="s">
        <v>169</v>
      </c>
      <c r="J105" s="48">
        <v>1</v>
      </c>
      <c r="K105" s="62"/>
    </row>
    <row r="106" spans="1:11" ht="24.75" customHeight="1" x14ac:dyDescent="0.25">
      <c r="A106" s="30">
        <v>99</v>
      </c>
      <c r="B106" s="60" t="s">
        <v>469</v>
      </c>
      <c r="C106" s="61" t="s">
        <v>405</v>
      </c>
      <c r="D106" s="61" t="s">
        <v>470</v>
      </c>
      <c r="E106" s="61" t="s">
        <v>471</v>
      </c>
      <c r="F106" s="61" t="s">
        <v>408</v>
      </c>
      <c r="G106" s="61" t="s">
        <v>241</v>
      </c>
      <c r="H106" s="61" t="s">
        <v>168</v>
      </c>
      <c r="I106" s="61" t="s">
        <v>169</v>
      </c>
      <c r="J106" s="48">
        <v>1</v>
      </c>
      <c r="K106" s="62"/>
    </row>
    <row r="107" spans="1:11" ht="24.75" customHeight="1" x14ac:dyDescent="0.25">
      <c r="A107" s="30">
        <v>100</v>
      </c>
      <c r="B107" s="60" t="s">
        <v>472</v>
      </c>
      <c r="C107" s="61" t="s">
        <v>405</v>
      </c>
      <c r="D107" s="61" t="s">
        <v>473</v>
      </c>
      <c r="E107" s="61" t="s">
        <v>474</v>
      </c>
      <c r="F107" s="61" t="s">
        <v>408</v>
      </c>
      <c r="G107" s="61" t="s">
        <v>241</v>
      </c>
      <c r="H107" s="61" t="s">
        <v>168</v>
      </c>
      <c r="I107" s="61" t="s">
        <v>169</v>
      </c>
      <c r="J107" s="48">
        <v>1</v>
      </c>
      <c r="K107" s="62"/>
    </row>
    <row r="108" spans="1:11" ht="24.75" customHeight="1" x14ac:dyDescent="0.25">
      <c r="A108" s="30">
        <v>101</v>
      </c>
      <c r="B108" s="60" t="s">
        <v>475</v>
      </c>
      <c r="C108" s="61" t="s">
        <v>405</v>
      </c>
      <c r="D108" s="61" t="s">
        <v>476</v>
      </c>
      <c r="E108" s="61" t="s">
        <v>477</v>
      </c>
      <c r="F108" s="61" t="s">
        <v>408</v>
      </c>
      <c r="G108" s="61" t="s">
        <v>344</v>
      </c>
      <c r="H108" s="61" t="s">
        <v>168</v>
      </c>
      <c r="I108" s="61" t="s">
        <v>169</v>
      </c>
      <c r="J108" s="48">
        <v>1</v>
      </c>
      <c r="K108" s="62"/>
    </row>
    <row r="109" spans="1:11" ht="24.75" customHeight="1" x14ac:dyDescent="0.25">
      <c r="A109" s="30">
        <v>102</v>
      </c>
      <c r="B109" s="60" t="s">
        <v>478</v>
      </c>
      <c r="C109" s="61" t="s">
        <v>405</v>
      </c>
      <c r="D109" s="61" t="s">
        <v>479</v>
      </c>
      <c r="E109" s="61" t="s">
        <v>480</v>
      </c>
      <c r="F109" s="61" t="s">
        <v>408</v>
      </c>
      <c r="G109" s="61" t="s">
        <v>241</v>
      </c>
      <c r="H109" s="61" t="s">
        <v>168</v>
      </c>
      <c r="I109" s="61" t="s">
        <v>169</v>
      </c>
      <c r="J109" s="48">
        <v>1</v>
      </c>
      <c r="K109" s="62"/>
    </row>
    <row r="110" spans="1:11" ht="24.75" customHeight="1" x14ac:dyDescent="0.25">
      <c r="A110" s="30">
        <v>103</v>
      </c>
      <c r="B110" s="60" t="s">
        <v>481</v>
      </c>
      <c r="C110" s="61" t="s">
        <v>405</v>
      </c>
      <c r="D110" s="61" t="s">
        <v>482</v>
      </c>
      <c r="E110" s="61" t="s">
        <v>483</v>
      </c>
      <c r="F110" s="61" t="s">
        <v>408</v>
      </c>
      <c r="G110" s="61" t="s">
        <v>241</v>
      </c>
      <c r="H110" s="61" t="s">
        <v>168</v>
      </c>
      <c r="I110" s="61" t="s">
        <v>169</v>
      </c>
      <c r="J110" s="48">
        <v>1</v>
      </c>
      <c r="K110" s="62"/>
    </row>
    <row r="111" spans="1:11" ht="24.75" customHeight="1" x14ac:dyDescent="0.25">
      <c r="A111" s="30">
        <v>104</v>
      </c>
      <c r="B111" s="60" t="s">
        <v>484</v>
      </c>
      <c r="C111" s="61" t="s">
        <v>405</v>
      </c>
      <c r="D111" s="61" t="s">
        <v>485</v>
      </c>
      <c r="E111" s="61" t="s">
        <v>486</v>
      </c>
      <c r="F111" s="61" t="s">
        <v>408</v>
      </c>
      <c r="G111" s="61" t="s">
        <v>241</v>
      </c>
      <c r="H111" s="61" t="s">
        <v>168</v>
      </c>
      <c r="I111" s="61" t="s">
        <v>169</v>
      </c>
      <c r="J111" s="48">
        <v>1</v>
      </c>
      <c r="K111" s="62"/>
    </row>
    <row r="112" spans="1:11" ht="24.75" customHeight="1" x14ac:dyDescent="0.25">
      <c r="A112" s="30">
        <v>105</v>
      </c>
      <c r="B112" s="60" t="s">
        <v>487</v>
      </c>
      <c r="C112" s="61" t="s">
        <v>488</v>
      </c>
      <c r="D112" s="61" t="s">
        <v>489</v>
      </c>
      <c r="E112" s="61" t="s">
        <v>490</v>
      </c>
      <c r="F112" s="61" t="s">
        <v>491</v>
      </c>
      <c r="G112" s="61" t="s">
        <v>241</v>
      </c>
      <c r="H112" s="61" t="s">
        <v>168</v>
      </c>
      <c r="I112" s="61" t="s">
        <v>169</v>
      </c>
      <c r="J112" s="48">
        <v>1</v>
      </c>
      <c r="K112" s="62"/>
    </row>
    <row r="113" spans="1:11" ht="24.75" customHeight="1" x14ac:dyDescent="0.25">
      <c r="A113" s="30">
        <v>106</v>
      </c>
      <c r="B113" s="60" t="s">
        <v>492</v>
      </c>
      <c r="C113" s="61" t="s">
        <v>488</v>
      </c>
      <c r="D113" s="61" t="s">
        <v>493</v>
      </c>
      <c r="E113" s="61" t="s">
        <v>494</v>
      </c>
      <c r="F113" s="61" t="s">
        <v>491</v>
      </c>
      <c r="G113" s="61" t="s">
        <v>241</v>
      </c>
      <c r="H113" s="61" t="s">
        <v>168</v>
      </c>
      <c r="I113" s="61" t="s">
        <v>169</v>
      </c>
      <c r="J113" s="48">
        <v>1</v>
      </c>
      <c r="K113" s="62"/>
    </row>
    <row r="114" spans="1:11" ht="24.75" customHeight="1" x14ac:dyDescent="0.25">
      <c r="A114" s="30">
        <v>107</v>
      </c>
      <c r="B114" s="60" t="s">
        <v>495</v>
      </c>
      <c r="C114" s="61" t="s">
        <v>488</v>
      </c>
      <c r="D114" s="61" t="s">
        <v>496</v>
      </c>
      <c r="E114" s="61" t="s">
        <v>497</v>
      </c>
      <c r="F114" s="61" t="s">
        <v>491</v>
      </c>
      <c r="G114" s="61" t="s">
        <v>241</v>
      </c>
      <c r="H114" s="61" t="s">
        <v>168</v>
      </c>
      <c r="I114" s="61" t="s">
        <v>169</v>
      </c>
      <c r="J114" s="48">
        <v>1</v>
      </c>
      <c r="K114" s="62"/>
    </row>
    <row r="115" spans="1:11" ht="24.75" customHeight="1" x14ac:dyDescent="0.25">
      <c r="A115" s="30">
        <v>108</v>
      </c>
      <c r="B115" s="60" t="s">
        <v>498</v>
      </c>
      <c r="C115" s="61" t="s">
        <v>488</v>
      </c>
      <c r="D115" s="61" t="s">
        <v>499</v>
      </c>
      <c r="E115" s="61" t="s">
        <v>500</v>
      </c>
      <c r="F115" s="61" t="s">
        <v>491</v>
      </c>
      <c r="G115" s="61" t="s">
        <v>241</v>
      </c>
      <c r="H115" s="61" t="s">
        <v>168</v>
      </c>
      <c r="I115" s="61" t="s">
        <v>169</v>
      </c>
      <c r="J115" s="48">
        <v>1</v>
      </c>
      <c r="K115" s="62"/>
    </row>
    <row r="116" spans="1:11" ht="24.75" customHeight="1" x14ac:dyDescent="0.25">
      <c r="A116" s="30">
        <v>109</v>
      </c>
      <c r="B116" s="60" t="s">
        <v>501</v>
      </c>
      <c r="C116" s="61" t="s">
        <v>488</v>
      </c>
      <c r="D116" s="61" t="s">
        <v>502</v>
      </c>
      <c r="E116" s="61" t="s">
        <v>503</v>
      </c>
      <c r="F116" s="61" t="s">
        <v>491</v>
      </c>
      <c r="G116" s="61" t="s">
        <v>241</v>
      </c>
      <c r="H116" s="61" t="s">
        <v>168</v>
      </c>
      <c r="I116" s="61" t="s">
        <v>169</v>
      </c>
      <c r="J116" s="48">
        <v>1</v>
      </c>
      <c r="K116" s="62"/>
    </row>
    <row r="117" spans="1:11" ht="24.75" customHeight="1" x14ac:dyDescent="0.25">
      <c r="A117" s="30">
        <v>110</v>
      </c>
      <c r="B117" s="60" t="s">
        <v>504</v>
      </c>
      <c r="C117" s="61" t="s">
        <v>488</v>
      </c>
      <c r="D117" s="61" t="s">
        <v>505</v>
      </c>
      <c r="E117" s="61" t="s">
        <v>506</v>
      </c>
      <c r="F117" s="61" t="s">
        <v>491</v>
      </c>
      <c r="G117" s="61" t="s">
        <v>241</v>
      </c>
      <c r="H117" s="61" t="s">
        <v>168</v>
      </c>
      <c r="I117" s="61" t="s">
        <v>169</v>
      </c>
      <c r="J117" s="48">
        <v>1</v>
      </c>
      <c r="K117" s="62"/>
    </row>
    <row r="118" spans="1:11" ht="24.75" customHeight="1" x14ac:dyDescent="0.25">
      <c r="A118" s="30">
        <v>111</v>
      </c>
      <c r="B118" s="60" t="s">
        <v>507</v>
      </c>
      <c r="C118" s="61" t="s">
        <v>488</v>
      </c>
      <c r="D118" s="61" t="s">
        <v>508</v>
      </c>
      <c r="E118" s="61" t="s">
        <v>509</v>
      </c>
      <c r="F118" s="61" t="s">
        <v>491</v>
      </c>
      <c r="G118" s="61" t="s">
        <v>241</v>
      </c>
      <c r="H118" s="61" t="s">
        <v>168</v>
      </c>
      <c r="I118" s="61" t="s">
        <v>169</v>
      </c>
      <c r="J118" s="48">
        <v>1</v>
      </c>
      <c r="K118" s="62"/>
    </row>
    <row r="119" spans="1:11" ht="24.75" customHeight="1" x14ac:dyDescent="0.25">
      <c r="A119" s="30">
        <v>112</v>
      </c>
      <c r="B119" s="60" t="s">
        <v>510</v>
      </c>
      <c r="C119" s="61" t="s">
        <v>488</v>
      </c>
      <c r="D119" s="61" t="s">
        <v>511</v>
      </c>
      <c r="E119" s="61" t="s">
        <v>512</v>
      </c>
      <c r="F119" s="61" t="s">
        <v>491</v>
      </c>
      <c r="G119" s="61" t="s">
        <v>241</v>
      </c>
      <c r="H119" s="61" t="s">
        <v>168</v>
      </c>
      <c r="I119" s="61" t="s">
        <v>169</v>
      </c>
      <c r="J119" s="48">
        <v>1</v>
      </c>
      <c r="K119" s="62"/>
    </row>
    <row r="120" spans="1:11" ht="24.75" customHeight="1" x14ac:dyDescent="0.25">
      <c r="A120" s="30">
        <v>113</v>
      </c>
      <c r="B120" s="60" t="s">
        <v>513</v>
      </c>
      <c r="C120" s="61" t="s">
        <v>488</v>
      </c>
      <c r="D120" s="61" t="s">
        <v>514</v>
      </c>
      <c r="E120" s="61" t="s">
        <v>515</v>
      </c>
      <c r="F120" s="61" t="s">
        <v>491</v>
      </c>
      <c r="G120" s="61" t="s">
        <v>241</v>
      </c>
      <c r="H120" s="61" t="s">
        <v>168</v>
      </c>
      <c r="I120" s="61" t="s">
        <v>169</v>
      </c>
      <c r="J120" s="48">
        <v>1</v>
      </c>
      <c r="K120" s="62"/>
    </row>
    <row r="121" spans="1:11" ht="24.75" customHeight="1" x14ac:dyDescent="0.25">
      <c r="A121" s="30">
        <v>114</v>
      </c>
      <c r="B121" s="60" t="s">
        <v>516</v>
      </c>
      <c r="C121" s="61" t="s">
        <v>488</v>
      </c>
      <c r="D121" s="61" t="s">
        <v>517</v>
      </c>
      <c r="E121" s="61" t="s">
        <v>518</v>
      </c>
      <c r="F121" s="61" t="s">
        <v>491</v>
      </c>
      <c r="G121" s="61" t="s">
        <v>241</v>
      </c>
      <c r="H121" s="61" t="s">
        <v>168</v>
      </c>
      <c r="I121" s="61" t="s">
        <v>169</v>
      </c>
      <c r="J121" s="48">
        <v>1</v>
      </c>
      <c r="K121" s="62"/>
    </row>
    <row r="122" spans="1:11" ht="24.75" customHeight="1" x14ac:dyDescent="0.25">
      <c r="A122" s="30">
        <v>115</v>
      </c>
      <c r="B122" s="60" t="s">
        <v>519</v>
      </c>
      <c r="C122" s="61" t="s">
        <v>488</v>
      </c>
      <c r="D122" s="61" t="s">
        <v>520</v>
      </c>
      <c r="E122" s="61" t="s">
        <v>521</v>
      </c>
      <c r="F122" s="61" t="s">
        <v>491</v>
      </c>
      <c r="G122" s="61" t="s">
        <v>241</v>
      </c>
      <c r="H122" s="61" t="s">
        <v>168</v>
      </c>
      <c r="I122" s="61" t="s">
        <v>169</v>
      </c>
      <c r="J122" s="48">
        <v>1</v>
      </c>
      <c r="K122" s="62"/>
    </row>
    <row r="123" spans="1:11" ht="24.75" customHeight="1" x14ac:dyDescent="0.25">
      <c r="A123" s="30">
        <v>116</v>
      </c>
      <c r="B123" s="60" t="s">
        <v>522</v>
      </c>
      <c r="C123" s="61" t="s">
        <v>488</v>
      </c>
      <c r="D123" s="61" t="s">
        <v>523</v>
      </c>
      <c r="E123" s="61" t="s">
        <v>524</v>
      </c>
      <c r="F123" s="61" t="s">
        <v>491</v>
      </c>
      <c r="G123" s="61" t="s">
        <v>241</v>
      </c>
      <c r="H123" s="61" t="s">
        <v>168</v>
      </c>
      <c r="I123" s="61" t="s">
        <v>169</v>
      </c>
      <c r="J123" s="48">
        <v>1</v>
      </c>
      <c r="K123" s="62"/>
    </row>
    <row r="124" spans="1:11" ht="24.75" customHeight="1" x14ac:dyDescent="0.25">
      <c r="A124" s="30">
        <v>117</v>
      </c>
      <c r="B124" s="60" t="s">
        <v>525</v>
      </c>
      <c r="C124" s="61" t="s">
        <v>488</v>
      </c>
      <c r="D124" s="61" t="s">
        <v>526</v>
      </c>
      <c r="E124" s="61" t="s">
        <v>527</v>
      </c>
      <c r="F124" s="61" t="s">
        <v>491</v>
      </c>
      <c r="G124" s="61" t="s">
        <v>241</v>
      </c>
      <c r="H124" s="61" t="s">
        <v>168</v>
      </c>
      <c r="I124" s="61" t="s">
        <v>169</v>
      </c>
      <c r="J124" s="48">
        <v>1</v>
      </c>
      <c r="K124" s="62"/>
    </row>
    <row r="125" spans="1:11" ht="24.75" customHeight="1" x14ac:dyDescent="0.25">
      <c r="A125" s="30">
        <v>118</v>
      </c>
      <c r="B125" s="60" t="s">
        <v>528</v>
      </c>
      <c r="C125" s="61" t="s">
        <v>488</v>
      </c>
      <c r="D125" s="61" t="s">
        <v>529</v>
      </c>
      <c r="E125" s="61" t="s">
        <v>530</v>
      </c>
      <c r="F125" s="61" t="s">
        <v>491</v>
      </c>
      <c r="G125" s="61" t="s">
        <v>241</v>
      </c>
      <c r="H125" s="61" t="s">
        <v>168</v>
      </c>
      <c r="I125" s="61" t="s">
        <v>169</v>
      </c>
      <c r="J125" s="48">
        <v>1</v>
      </c>
      <c r="K125" s="62"/>
    </row>
    <row r="126" spans="1:11" ht="24.75" customHeight="1" x14ac:dyDescent="0.25">
      <c r="A126" s="30">
        <v>119</v>
      </c>
      <c r="B126" s="60" t="s">
        <v>531</v>
      </c>
      <c r="C126" s="61" t="s">
        <v>488</v>
      </c>
      <c r="D126" s="61" t="s">
        <v>532</v>
      </c>
      <c r="E126" s="61" t="s">
        <v>533</v>
      </c>
      <c r="F126" s="61" t="s">
        <v>491</v>
      </c>
      <c r="G126" s="61" t="s">
        <v>241</v>
      </c>
      <c r="H126" s="61" t="s">
        <v>168</v>
      </c>
      <c r="I126" s="61" t="s">
        <v>169</v>
      </c>
      <c r="J126" s="48">
        <v>1</v>
      </c>
      <c r="K126" s="62"/>
    </row>
    <row r="127" spans="1:11" ht="24.75" customHeight="1" x14ac:dyDescent="0.25">
      <c r="A127" s="30">
        <v>120</v>
      </c>
      <c r="B127" s="60" t="s">
        <v>534</v>
      </c>
      <c r="C127" s="61" t="s">
        <v>488</v>
      </c>
      <c r="D127" s="61" t="s">
        <v>535</v>
      </c>
      <c r="E127" s="61" t="s">
        <v>536</v>
      </c>
      <c r="F127" s="61" t="s">
        <v>491</v>
      </c>
      <c r="G127" s="61" t="s">
        <v>241</v>
      </c>
      <c r="H127" s="61" t="s">
        <v>168</v>
      </c>
      <c r="I127" s="61" t="s">
        <v>169</v>
      </c>
      <c r="J127" s="48">
        <v>1</v>
      </c>
      <c r="K127" s="62"/>
    </row>
    <row r="128" spans="1:11" ht="24.75" customHeight="1" x14ac:dyDescent="0.25">
      <c r="A128" s="30">
        <v>121</v>
      </c>
      <c r="B128" s="60" t="s">
        <v>537</v>
      </c>
      <c r="C128" s="61" t="s">
        <v>488</v>
      </c>
      <c r="D128" s="61" t="s">
        <v>538</v>
      </c>
      <c r="E128" s="61" t="s">
        <v>539</v>
      </c>
      <c r="F128" s="61" t="s">
        <v>491</v>
      </c>
      <c r="G128" s="61" t="s">
        <v>241</v>
      </c>
      <c r="H128" s="61" t="s">
        <v>168</v>
      </c>
      <c r="I128" s="61" t="s">
        <v>169</v>
      </c>
      <c r="J128" s="48">
        <v>1</v>
      </c>
      <c r="K128" s="62"/>
    </row>
    <row r="129" spans="1:11" ht="24.75" customHeight="1" x14ac:dyDescent="0.25">
      <c r="A129" s="30">
        <v>122</v>
      </c>
      <c r="B129" s="60" t="s">
        <v>540</v>
      </c>
      <c r="C129" s="61" t="s">
        <v>488</v>
      </c>
      <c r="D129" s="61" t="s">
        <v>541</v>
      </c>
      <c r="E129" s="61" t="s">
        <v>542</v>
      </c>
      <c r="F129" s="61" t="s">
        <v>491</v>
      </c>
      <c r="G129" s="61" t="s">
        <v>241</v>
      </c>
      <c r="H129" s="61" t="s">
        <v>168</v>
      </c>
      <c r="I129" s="61" t="s">
        <v>169</v>
      </c>
      <c r="J129" s="48">
        <v>1</v>
      </c>
      <c r="K129" s="62"/>
    </row>
    <row r="130" spans="1:11" ht="24.75" customHeight="1" x14ac:dyDescent="0.25">
      <c r="A130" s="30">
        <v>123</v>
      </c>
      <c r="B130" s="60" t="s">
        <v>543</v>
      </c>
      <c r="C130" s="61" t="s">
        <v>488</v>
      </c>
      <c r="D130" s="61" t="s">
        <v>544</v>
      </c>
      <c r="E130" s="61" t="s">
        <v>545</v>
      </c>
      <c r="F130" s="61" t="s">
        <v>491</v>
      </c>
      <c r="G130" s="61" t="s">
        <v>241</v>
      </c>
      <c r="H130" s="61" t="s">
        <v>168</v>
      </c>
      <c r="I130" s="61" t="s">
        <v>169</v>
      </c>
      <c r="J130" s="48">
        <v>1</v>
      </c>
      <c r="K130" s="62"/>
    </row>
    <row r="131" spans="1:11" ht="24.75" customHeight="1" x14ac:dyDescent="0.25">
      <c r="A131" s="30">
        <v>124</v>
      </c>
      <c r="B131" s="60" t="s">
        <v>546</v>
      </c>
      <c r="C131" s="61" t="s">
        <v>488</v>
      </c>
      <c r="D131" s="61" t="s">
        <v>547</v>
      </c>
      <c r="E131" s="61" t="s">
        <v>548</v>
      </c>
      <c r="F131" s="61" t="s">
        <v>491</v>
      </c>
      <c r="G131" s="61" t="s">
        <v>241</v>
      </c>
      <c r="H131" s="61" t="s">
        <v>168</v>
      </c>
      <c r="I131" s="61" t="s">
        <v>169</v>
      </c>
      <c r="J131" s="48">
        <v>1</v>
      </c>
      <c r="K131" s="62"/>
    </row>
    <row r="132" spans="1:11" ht="24.75" customHeight="1" x14ac:dyDescent="0.25">
      <c r="A132" s="30">
        <v>125</v>
      </c>
      <c r="B132" s="60" t="s">
        <v>549</v>
      </c>
      <c r="C132" s="61" t="s">
        <v>488</v>
      </c>
      <c r="D132" s="61" t="s">
        <v>550</v>
      </c>
      <c r="E132" s="61" t="s">
        <v>551</v>
      </c>
      <c r="F132" s="61" t="s">
        <v>491</v>
      </c>
      <c r="G132" s="61" t="s">
        <v>241</v>
      </c>
      <c r="H132" s="61" t="s">
        <v>168</v>
      </c>
      <c r="I132" s="61" t="s">
        <v>169</v>
      </c>
      <c r="J132" s="48">
        <v>1</v>
      </c>
      <c r="K132" s="62"/>
    </row>
    <row r="133" spans="1:11" ht="24.75" customHeight="1" x14ac:dyDescent="0.25">
      <c r="A133" s="30">
        <v>126</v>
      </c>
      <c r="B133" s="60" t="s">
        <v>552</v>
      </c>
      <c r="C133" s="61" t="s">
        <v>488</v>
      </c>
      <c r="D133" s="61" t="s">
        <v>553</v>
      </c>
      <c r="E133" s="61" t="s">
        <v>554</v>
      </c>
      <c r="F133" s="61" t="s">
        <v>491</v>
      </c>
      <c r="G133" s="61" t="s">
        <v>344</v>
      </c>
      <c r="H133" s="61" t="s">
        <v>168</v>
      </c>
      <c r="I133" s="61" t="s">
        <v>169</v>
      </c>
      <c r="J133" s="48">
        <v>1</v>
      </c>
      <c r="K133" s="62"/>
    </row>
    <row r="134" spans="1:11" ht="24.75" customHeight="1" x14ac:dyDescent="0.25">
      <c r="A134" s="30">
        <v>127</v>
      </c>
      <c r="B134" s="60" t="s">
        <v>555</v>
      </c>
      <c r="C134" s="61" t="s">
        <v>488</v>
      </c>
      <c r="D134" s="61" t="s">
        <v>556</v>
      </c>
      <c r="E134" s="61" t="s">
        <v>557</v>
      </c>
      <c r="F134" s="61" t="s">
        <v>491</v>
      </c>
      <c r="G134" s="61" t="s">
        <v>344</v>
      </c>
      <c r="H134" s="61" t="s">
        <v>168</v>
      </c>
      <c r="I134" s="61" t="s">
        <v>169</v>
      </c>
      <c r="J134" s="48">
        <v>1</v>
      </c>
      <c r="K134" s="62"/>
    </row>
    <row r="135" spans="1:11" ht="24.75" customHeight="1" x14ac:dyDescent="0.25">
      <c r="A135" s="30">
        <v>128</v>
      </c>
      <c r="B135" s="60" t="s">
        <v>558</v>
      </c>
      <c r="C135" s="61" t="s">
        <v>488</v>
      </c>
      <c r="D135" s="61" t="s">
        <v>559</v>
      </c>
      <c r="E135" s="61" t="s">
        <v>560</v>
      </c>
      <c r="F135" s="61" t="s">
        <v>491</v>
      </c>
      <c r="G135" s="61" t="s">
        <v>344</v>
      </c>
      <c r="H135" s="61" t="s">
        <v>168</v>
      </c>
      <c r="I135" s="61" t="s">
        <v>169</v>
      </c>
      <c r="J135" s="48">
        <v>1</v>
      </c>
      <c r="K135" s="62"/>
    </row>
    <row r="136" spans="1:11" ht="24.75" customHeight="1" x14ac:dyDescent="0.25">
      <c r="A136" s="30">
        <v>129</v>
      </c>
      <c r="B136" s="60" t="s">
        <v>561</v>
      </c>
      <c r="C136" s="61" t="s">
        <v>488</v>
      </c>
      <c r="D136" s="61" t="s">
        <v>562</v>
      </c>
      <c r="E136" s="61" t="s">
        <v>563</v>
      </c>
      <c r="F136" s="61" t="s">
        <v>491</v>
      </c>
      <c r="G136" s="61" t="s">
        <v>344</v>
      </c>
      <c r="H136" s="61" t="s">
        <v>168</v>
      </c>
      <c r="I136" s="61" t="s">
        <v>169</v>
      </c>
      <c r="J136" s="48">
        <v>1</v>
      </c>
      <c r="K136" s="62"/>
    </row>
    <row r="137" spans="1:11" ht="24.75" customHeight="1" x14ac:dyDescent="0.25">
      <c r="A137" s="30">
        <v>130</v>
      </c>
      <c r="B137" s="60" t="s">
        <v>564</v>
      </c>
      <c r="C137" s="61" t="s">
        <v>488</v>
      </c>
      <c r="D137" s="61" t="s">
        <v>565</v>
      </c>
      <c r="E137" s="61" t="s">
        <v>566</v>
      </c>
      <c r="F137" s="61" t="s">
        <v>491</v>
      </c>
      <c r="G137" s="61" t="s">
        <v>241</v>
      </c>
      <c r="H137" s="61" t="s">
        <v>168</v>
      </c>
      <c r="I137" s="61" t="s">
        <v>169</v>
      </c>
      <c r="J137" s="48">
        <v>1</v>
      </c>
      <c r="K137" s="62"/>
    </row>
    <row r="138" spans="1:11" ht="24.75" customHeight="1" x14ac:dyDescent="0.25">
      <c r="A138" s="30">
        <v>131</v>
      </c>
      <c r="B138" s="60" t="s">
        <v>567</v>
      </c>
      <c r="C138" s="61" t="s">
        <v>488</v>
      </c>
      <c r="D138" s="61" t="s">
        <v>568</v>
      </c>
      <c r="E138" s="61" t="s">
        <v>569</v>
      </c>
      <c r="F138" s="61" t="s">
        <v>491</v>
      </c>
      <c r="G138" s="61" t="s">
        <v>241</v>
      </c>
      <c r="H138" s="61" t="s">
        <v>168</v>
      </c>
      <c r="I138" s="61" t="s">
        <v>169</v>
      </c>
      <c r="J138" s="48">
        <v>1</v>
      </c>
      <c r="K138" s="62"/>
    </row>
    <row r="139" spans="1:11" ht="24.75" customHeight="1" x14ac:dyDescent="0.25">
      <c r="A139" s="30">
        <v>132</v>
      </c>
      <c r="B139" s="60" t="s">
        <v>570</v>
      </c>
      <c r="C139" s="61" t="s">
        <v>571</v>
      </c>
      <c r="D139" s="61" t="s">
        <v>572</v>
      </c>
      <c r="E139" s="61" t="s">
        <v>573</v>
      </c>
      <c r="F139" s="61" t="s">
        <v>574</v>
      </c>
      <c r="G139" s="61" t="s">
        <v>241</v>
      </c>
      <c r="H139" s="61" t="s">
        <v>168</v>
      </c>
      <c r="I139" s="61" t="s">
        <v>169</v>
      </c>
      <c r="J139" s="48">
        <v>1</v>
      </c>
      <c r="K139" s="62"/>
    </row>
    <row r="140" spans="1:11" ht="24.75" customHeight="1" x14ac:dyDescent="0.25">
      <c r="A140" s="30">
        <v>133</v>
      </c>
      <c r="B140" s="60" t="s">
        <v>575</v>
      </c>
      <c r="C140" s="61" t="s">
        <v>571</v>
      </c>
      <c r="D140" s="61" t="s">
        <v>576</v>
      </c>
      <c r="E140" s="61" t="s">
        <v>577</v>
      </c>
      <c r="F140" s="61" t="s">
        <v>574</v>
      </c>
      <c r="G140" s="61" t="s">
        <v>241</v>
      </c>
      <c r="H140" s="61" t="s">
        <v>168</v>
      </c>
      <c r="I140" s="61" t="s">
        <v>169</v>
      </c>
      <c r="J140" s="48">
        <v>1</v>
      </c>
      <c r="K140" s="62"/>
    </row>
    <row r="141" spans="1:11" ht="24.75" customHeight="1" x14ac:dyDescent="0.25">
      <c r="A141" s="30">
        <v>134</v>
      </c>
      <c r="B141" s="60" t="s">
        <v>578</v>
      </c>
      <c r="C141" s="61" t="s">
        <v>571</v>
      </c>
      <c r="D141" s="61" t="s">
        <v>579</v>
      </c>
      <c r="E141" s="61" t="s">
        <v>580</v>
      </c>
      <c r="F141" s="61" t="s">
        <v>574</v>
      </c>
      <c r="G141" s="61" t="s">
        <v>241</v>
      </c>
      <c r="H141" s="61" t="s">
        <v>168</v>
      </c>
      <c r="I141" s="61" t="s">
        <v>169</v>
      </c>
      <c r="J141" s="48">
        <v>1</v>
      </c>
      <c r="K141" s="62"/>
    </row>
    <row r="142" spans="1:11" ht="24.75" customHeight="1" x14ac:dyDescent="0.25">
      <c r="A142" s="30">
        <v>135</v>
      </c>
      <c r="B142" s="60" t="s">
        <v>581</v>
      </c>
      <c r="C142" s="61" t="s">
        <v>571</v>
      </c>
      <c r="D142" s="61" t="s">
        <v>582</v>
      </c>
      <c r="E142" s="61" t="s">
        <v>583</v>
      </c>
      <c r="F142" s="61" t="s">
        <v>574</v>
      </c>
      <c r="G142" s="61" t="s">
        <v>241</v>
      </c>
      <c r="H142" s="61" t="s">
        <v>168</v>
      </c>
      <c r="I142" s="61" t="s">
        <v>169</v>
      </c>
      <c r="J142" s="48">
        <v>1</v>
      </c>
      <c r="K142" s="62"/>
    </row>
    <row r="143" spans="1:11" ht="24.75" customHeight="1" x14ac:dyDescent="0.25">
      <c r="A143" s="30">
        <v>136</v>
      </c>
      <c r="B143" s="60" t="s">
        <v>584</v>
      </c>
      <c r="C143" s="61" t="s">
        <v>571</v>
      </c>
      <c r="D143" s="61" t="s">
        <v>585</v>
      </c>
      <c r="E143" s="61" t="s">
        <v>586</v>
      </c>
      <c r="F143" s="61" t="s">
        <v>574</v>
      </c>
      <c r="G143" s="61" t="s">
        <v>241</v>
      </c>
      <c r="H143" s="61" t="s">
        <v>168</v>
      </c>
      <c r="I143" s="61" t="s">
        <v>169</v>
      </c>
      <c r="J143" s="48">
        <v>1</v>
      </c>
      <c r="K143" s="62"/>
    </row>
    <row r="144" spans="1:11" ht="24.75" customHeight="1" x14ac:dyDescent="0.25">
      <c r="A144" s="30">
        <v>137</v>
      </c>
      <c r="B144" s="60" t="s">
        <v>587</v>
      </c>
      <c r="C144" s="61" t="s">
        <v>571</v>
      </c>
      <c r="D144" s="61" t="s">
        <v>588</v>
      </c>
      <c r="E144" s="61" t="s">
        <v>589</v>
      </c>
      <c r="F144" s="61" t="s">
        <v>574</v>
      </c>
      <c r="G144" s="61" t="s">
        <v>241</v>
      </c>
      <c r="H144" s="61" t="s">
        <v>168</v>
      </c>
      <c r="I144" s="61" t="s">
        <v>169</v>
      </c>
      <c r="J144" s="48">
        <v>1</v>
      </c>
      <c r="K144" s="62"/>
    </row>
    <row r="145" spans="1:11" ht="24.75" customHeight="1" x14ac:dyDescent="0.25">
      <c r="A145" s="30">
        <v>138</v>
      </c>
      <c r="B145" s="60" t="s">
        <v>590</v>
      </c>
      <c r="C145" s="61" t="s">
        <v>571</v>
      </c>
      <c r="D145" s="61" t="s">
        <v>591</v>
      </c>
      <c r="E145" s="61" t="s">
        <v>592</v>
      </c>
      <c r="F145" s="61" t="s">
        <v>574</v>
      </c>
      <c r="G145" s="61" t="s">
        <v>241</v>
      </c>
      <c r="H145" s="61" t="s">
        <v>168</v>
      </c>
      <c r="I145" s="61" t="s">
        <v>169</v>
      </c>
      <c r="J145" s="48">
        <v>1</v>
      </c>
      <c r="K145" s="62"/>
    </row>
    <row r="146" spans="1:11" ht="24.75" customHeight="1" x14ac:dyDescent="0.25">
      <c r="A146" s="30">
        <v>139</v>
      </c>
      <c r="B146" s="60" t="s">
        <v>593</v>
      </c>
      <c r="C146" s="61" t="s">
        <v>571</v>
      </c>
      <c r="D146" s="61" t="s">
        <v>594</v>
      </c>
      <c r="E146" s="61" t="s">
        <v>595</v>
      </c>
      <c r="F146" s="61" t="s">
        <v>574</v>
      </c>
      <c r="G146" s="61" t="s">
        <v>241</v>
      </c>
      <c r="H146" s="61" t="s">
        <v>168</v>
      </c>
      <c r="I146" s="61" t="s">
        <v>169</v>
      </c>
      <c r="J146" s="48">
        <v>1</v>
      </c>
      <c r="K146" s="62"/>
    </row>
    <row r="147" spans="1:11" ht="24.75" customHeight="1" x14ac:dyDescent="0.25">
      <c r="A147" s="30">
        <v>140</v>
      </c>
      <c r="B147" s="60" t="s">
        <v>596</v>
      </c>
      <c r="C147" s="61" t="s">
        <v>571</v>
      </c>
      <c r="D147" s="61" t="s">
        <v>597</v>
      </c>
      <c r="E147" s="61" t="s">
        <v>598</v>
      </c>
      <c r="F147" s="61" t="s">
        <v>574</v>
      </c>
      <c r="G147" s="61" t="s">
        <v>241</v>
      </c>
      <c r="H147" s="61" t="s">
        <v>168</v>
      </c>
      <c r="I147" s="61" t="s">
        <v>169</v>
      </c>
      <c r="J147" s="48">
        <v>1</v>
      </c>
      <c r="K147" s="62"/>
    </row>
    <row r="148" spans="1:11" ht="24.75" customHeight="1" x14ac:dyDescent="0.25">
      <c r="A148" s="30">
        <v>141</v>
      </c>
      <c r="B148" s="60" t="s">
        <v>599</v>
      </c>
      <c r="C148" s="61" t="s">
        <v>571</v>
      </c>
      <c r="D148" s="61" t="s">
        <v>600</v>
      </c>
      <c r="E148" s="61" t="s">
        <v>601</v>
      </c>
      <c r="F148" s="61" t="s">
        <v>574</v>
      </c>
      <c r="G148" s="61" t="s">
        <v>241</v>
      </c>
      <c r="H148" s="61" t="s">
        <v>168</v>
      </c>
      <c r="I148" s="61" t="s">
        <v>169</v>
      </c>
      <c r="J148" s="48">
        <v>1</v>
      </c>
      <c r="K148" s="62"/>
    </row>
    <row r="149" spans="1:11" ht="24.75" customHeight="1" x14ac:dyDescent="0.25">
      <c r="A149" s="30">
        <v>142</v>
      </c>
      <c r="B149" s="60" t="s">
        <v>602</v>
      </c>
      <c r="C149" s="61" t="s">
        <v>571</v>
      </c>
      <c r="D149" s="61" t="s">
        <v>603</v>
      </c>
      <c r="E149" s="61" t="s">
        <v>604</v>
      </c>
      <c r="F149" s="61" t="s">
        <v>574</v>
      </c>
      <c r="G149" s="61" t="s">
        <v>241</v>
      </c>
      <c r="H149" s="61" t="s">
        <v>168</v>
      </c>
      <c r="I149" s="61" t="s">
        <v>169</v>
      </c>
      <c r="J149" s="48">
        <v>1</v>
      </c>
      <c r="K149" s="62"/>
    </row>
    <row r="150" spans="1:11" ht="24.75" customHeight="1" x14ac:dyDescent="0.25">
      <c r="A150" s="30">
        <v>143</v>
      </c>
      <c r="B150" s="60" t="s">
        <v>605</v>
      </c>
      <c r="C150" s="61" t="s">
        <v>571</v>
      </c>
      <c r="D150" s="61" t="s">
        <v>606</v>
      </c>
      <c r="E150" s="61" t="s">
        <v>607</v>
      </c>
      <c r="F150" s="61" t="s">
        <v>574</v>
      </c>
      <c r="G150" s="61" t="s">
        <v>241</v>
      </c>
      <c r="H150" s="61" t="s">
        <v>168</v>
      </c>
      <c r="I150" s="61" t="s">
        <v>169</v>
      </c>
      <c r="J150" s="48">
        <v>1</v>
      </c>
      <c r="K150" s="62"/>
    </row>
    <row r="151" spans="1:11" ht="24.75" customHeight="1" x14ac:dyDescent="0.25">
      <c r="A151" s="30">
        <v>144</v>
      </c>
      <c r="B151" s="60" t="s">
        <v>608</v>
      </c>
      <c r="C151" s="61" t="s">
        <v>571</v>
      </c>
      <c r="D151" s="61" t="s">
        <v>609</v>
      </c>
      <c r="E151" s="61" t="s">
        <v>610</v>
      </c>
      <c r="F151" s="61" t="s">
        <v>574</v>
      </c>
      <c r="G151" s="61" t="s">
        <v>241</v>
      </c>
      <c r="H151" s="61" t="s">
        <v>168</v>
      </c>
      <c r="I151" s="61" t="s">
        <v>169</v>
      </c>
      <c r="J151" s="48">
        <v>1</v>
      </c>
      <c r="K151" s="62"/>
    </row>
    <row r="152" spans="1:11" ht="24.75" customHeight="1" x14ac:dyDescent="0.25">
      <c r="A152" s="30">
        <v>145</v>
      </c>
      <c r="B152" s="60" t="s">
        <v>611</v>
      </c>
      <c r="C152" s="61" t="s">
        <v>571</v>
      </c>
      <c r="D152" s="61" t="s">
        <v>612</v>
      </c>
      <c r="E152" s="61" t="s">
        <v>613</v>
      </c>
      <c r="F152" s="61" t="s">
        <v>574</v>
      </c>
      <c r="G152" s="61" t="s">
        <v>241</v>
      </c>
      <c r="H152" s="61" t="s">
        <v>168</v>
      </c>
      <c r="I152" s="61" t="s">
        <v>169</v>
      </c>
      <c r="J152" s="48">
        <v>1</v>
      </c>
      <c r="K152" s="62"/>
    </row>
    <row r="153" spans="1:11" ht="24.75" customHeight="1" x14ac:dyDescent="0.25">
      <c r="A153" s="30">
        <v>146</v>
      </c>
      <c r="B153" s="60" t="s">
        <v>614</v>
      </c>
      <c r="C153" s="61" t="s">
        <v>571</v>
      </c>
      <c r="D153" s="61" t="s">
        <v>615</v>
      </c>
      <c r="E153" s="61" t="s">
        <v>616</v>
      </c>
      <c r="F153" s="61" t="s">
        <v>574</v>
      </c>
      <c r="G153" s="61" t="s">
        <v>241</v>
      </c>
      <c r="H153" s="61" t="s">
        <v>168</v>
      </c>
      <c r="I153" s="61" t="s">
        <v>169</v>
      </c>
      <c r="J153" s="48">
        <v>1</v>
      </c>
      <c r="K153" s="62"/>
    </row>
    <row r="154" spans="1:11" ht="24.75" customHeight="1" x14ac:dyDescent="0.25">
      <c r="A154" s="30">
        <v>147</v>
      </c>
      <c r="B154" s="60" t="s">
        <v>617</v>
      </c>
      <c r="C154" s="61" t="s">
        <v>571</v>
      </c>
      <c r="D154" s="61" t="s">
        <v>618</v>
      </c>
      <c r="E154" s="61" t="s">
        <v>619</v>
      </c>
      <c r="F154" s="61" t="s">
        <v>574</v>
      </c>
      <c r="G154" s="61" t="s">
        <v>241</v>
      </c>
      <c r="H154" s="61" t="s">
        <v>168</v>
      </c>
      <c r="I154" s="61" t="s">
        <v>169</v>
      </c>
      <c r="J154" s="48">
        <v>1</v>
      </c>
      <c r="K154" s="62"/>
    </row>
    <row r="155" spans="1:11" ht="24.75" customHeight="1" x14ac:dyDescent="0.25">
      <c r="A155" s="30">
        <v>148</v>
      </c>
      <c r="B155" s="60" t="s">
        <v>620</v>
      </c>
      <c r="C155" s="61" t="s">
        <v>571</v>
      </c>
      <c r="D155" s="61" t="s">
        <v>621</v>
      </c>
      <c r="E155" s="61" t="s">
        <v>622</v>
      </c>
      <c r="F155" s="61" t="s">
        <v>574</v>
      </c>
      <c r="G155" s="61" t="s">
        <v>241</v>
      </c>
      <c r="H155" s="61" t="s">
        <v>168</v>
      </c>
      <c r="I155" s="61" t="s">
        <v>169</v>
      </c>
      <c r="J155" s="48">
        <v>1</v>
      </c>
      <c r="K155" s="62"/>
    </row>
    <row r="156" spans="1:11" ht="24.75" customHeight="1" x14ac:dyDescent="0.25">
      <c r="A156" s="30">
        <v>149</v>
      </c>
      <c r="B156" s="60" t="s">
        <v>623</v>
      </c>
      <c r="C156" s="61" t="s">
        <v>571</v>
      </c>
      <c r="D156" s="61" t="s">
        <v>624</v>
      </c>
      <c r="E156" s="61" t="s">
        <v>625</v>
      </c>
      <c r="F156" s="61" t="s">
        <v>574</v>
      </c>
      <c r="G156" s="61" t="s">
        <v>241</v>
      </c>
      <c r="H156" s="61" t="s">
        <v>168</v>
      </c>
      <c r="I156" s="61" t="s">
        <v>169</v>
      </c>
      <c r="J156" s="48">
        <v>1</v>
      </c>
      <c r="K156" s="62"/>
    </row>
    <row r="157" spans="1:11" ht="24.75" customHeight="1" x14ac:dyDescent="0.25">
      <c r="A157" s="30">
        <v>150</v>
      </c>
      <c r="B157" s="60" t="s">
        <v>626</v>
      </c>
      <c r="C157" s="61" t="s">
        <v>571</v>
      </c>
      <c r="D157" s="61" t="s">
        <v>627</v>
      </c>
      <c r="E157" s="61" t="s">
        <v>628</v>
      </c>
      <c r="F157" s="61" t="s">
        <v>574</v>
      </c>
      <c r="G157" s="61" t="s">
        <v>241</v>
      </c>
      <c r="H157" s="61" t="s">
        <v>168</v>
      </c>
      <c r="I157" s="61" t="s">
        <v>169</v>
      </c>
      <c r="J157" s="48">
        <v>1</v>
      </c>
      <c r="K157" s="62"/>
    </row>
    <row r="158" spans="1:11" ht="24.75" customHeight="1" x14ac:dyDescent="0.25">
      <c r="A158" s="30">
        <v>151</v>
      </c>
      <c r="B158" s="60" t="s">
        <v>629</v>
      </c>
      <c r="C158" s="61" t="s">
        <v>571</v>
      </c>
      <c r="D158" s="61" t="s">
        <v>630</v>
      </c>
      <c r="E158" s="61" t="s">
        <v>631</v>
      </c>
      <c r="F158" s="61" t="s">
        <v>574</v>
      </c>
      <c r="G158" s="61" t="s">
        <v>241</v>
      </c>
      <c r="H158" s="61" t="s">
        <v>168</v>
      </c>
      <c r="I158" s="61" t="s">
        <v>169</v>
      </c>
      <c r="J158" s="48">
        <v>1</v>
      </c>
      <c r="K158" s="62"/>
    </row>
    <row r="159" spans="1:11" ht="24.75" customHeight="1" x14ac:dyDescent="0.25">
      <c r="A159" s="30">
        <v>152</v>
      </c>
      <c r="B159" s="60" t="s">
        <v>632</v>
      </c>
      <c r="C159" s="61" t="s">
        <v>571</v>
      </c>
      <c r="D159" s="61" t="s">
        <v>633</v>
      </c>
      <c r="E159" s="61" t="s">
        <v>634</v>
      </c>
      <c r="F159" s="61" t="s">
        <v>574</v>
      </c>
      <c r="G159" s="61" t="s">
        <v>241</v>
      </c>
      <c r="H159" s="61" t="s">
        <v>168</v>
      </c>
      <c r="I159" s="61" t="s">
        <v>169</v>
      </c>
      <c r="J159" s="48">
        <v>1</v>
      </c>
      <c r="K159" s="62"/>
    </row>
    <row r="160" spans="1:11" ht="24.75" customHeight="1" x14ac:dyDescent="0.25">
      <c r="A160" s="30">
        <v>153</v>
      </c>
      <c r="B160" s="60" t="s">
        <v>635</v>
      </c>
      <c r="C160" s="61" t="s">
        <v>571</v>
      </c>
      <c r="D160" s="61" t="s">
        <v>636</v>
      </c>
      <c r="E160" s="61" t="s">
        <v>637</v>
      </c>
      <c r="F160" s="61" t="s">
        <v>574</v>
      </c>
      <c r="G160" s="61" t="s">
        <v>241</v>
      </c>
      <c r="H160" s="61" t="s">
        <v>168</v>
      </c>
      <c r="I160" s="61" t="s">
        <v>169</v>
      </c>
      <c r="J160" s="48">
        <v>1</v>
      </c>
      <c r="K160" s="62"/>
    </row>
    <row r="161" spans="1:11" ht="24.75" customHeight="1" x14ac:dyDescent="0.25">
      <c r="A161" s="30">
        <v>154</v>
      </c>
      <c r="B161" s="60" t="s">
        <v>638</v>
      </c>
      <c r="C161" s="61" t="s">
        <v>571</v>
      </c>
      <c r="D161" s="61" t="s">
        <v>639</v>
      </c>
      <c r="E161" s="61" t="s">
        <v>640</v>
      </c>
      <c r="F161" s="61" t="s">
        <v>574</v>
      </c>
      <c r="G161" s="61" t="s">
        <v>241</v>
      </c>
      <c r="H161" s="61" t="s">
        <v>168</v>
      </c>
      <c r="I161" s="61" t="s">
        <v>169</v>
      </c>
      <c r="J161" s="48">
        <v>1</v>
      </c>
      <c r="K161" s="62"/>
    </row>
    <row r="162" spans="1:11" ht="24.75" customHeight="1" x14ac:dyDescent="0.25">
      <c r="A162" s="30">
        <v>155</v>
      </c>
      <c r="B162" s="60" t="s">
        <v>641</v>
      </c>
      <c r="C162" s="61" t="s">
        <v>571</v>
      </c>
      <c r="D162" s="61" t="s">
        <v>642</v>
      </c>
      <c r="E162" s="61" t="s">
        <v>643</v>
      </c>
      <c r="F162" s="61" t="s">
        <v>574</v>
      </c>
      <c r="G162" s="61" t="s">
        <v>241</v>
      </c>
      <c r="H162" s="61" t="s">
        <v>168</v>
      </c>
      <c r="I162" s="61" t="s">
        <v>169</v>
      </c>
      <c r="J162" s="48">
        <v>1</v>
      </c>
      <c r="K162" s="62"/>
    </row>
    <row r="163" spans="1:11" ht="24.75" customHeight="1" x14ac:dyDescent="0.25">
      <c r="A163" s="30">
        <v>156</v>
      </c>
      <c r="B163" s="60" t="s">
        <v>644</v>
      </c>
      <c r="C163" s="61" t="s">
        <v>571</v>
      </c>
      <c r="D163" s="61" t="s">
        <v>645</v>
      </c>
      <c r="E163" s="61" t="s">
        <v>646</v>
      </c>
      <c r="F163" s="61" t="s">
        <v>574</v>
      </c>
      <c r="G163" s="61" t="s">
        <v>241</v>
      </c>
      <c r="H163" s="61" t="s">
        <v>168</v>
      </c>
      <c r="I163" s="61" t="s">
        <v>169</v>
      </c>
      <c r="J163" s="48">
        <v>1</v>
      </c>
      <c r="K163" s="62"/>
    </row>
    <row r="164" spans="1:11" ht="24.75" customHeight="1" x14ac:dyDescent="0.25">
      <c r="A164" s="30">
        <v>157</v>
      </c>
      <c r="B164" s="60" t="s">
        <v>647</v>
      </c>
      <c r="C164" s="61" t="s">
        <v>571</v>
      </c>
      <c r="D164" s="61" t="s">
        <v>648</v>
      </c>
      <c r="E164" s="61" t="s">
        <v>649</v>
      </c>
      <c r="F164" s="61" t="s">
        <v>574</v>
      </c>
      <c r="G164" s="61" t="s">
        <v>241</v>
      </c>
      <c r="H164" s="61" t="s">
        <v>168</v>
      </c>
      <c r="I164" s="61" t="s">
        <v>169</v>
      </c>
      <c r="J164" s="48">
        <v>1</v>
      </c>
      <c r="K164" s="62"/>
    </row>
    <row r="165" spans="1:11" ht="24.75" customHeight="1" x14ac:dyDescent="0.25">
      <c r="A165" s="30">
        <v>158</v>
      </c>
      <c r="B165" s="60" t="s">
        <v>650</v>
      </c>
      <c r="C165" s="61" t="s">
        <v>651</v>
      </c>
      <c r="D165" s="61" t="s">
        <v>652</v>
      </c>
      <c r="E165" s="61" t="s">
        <v>653</v>
      </c>
      <c r="F165" s="61" t="s">
        <v>654</v>
      </c>
      <c r="G165" s="61" t="s">
        <v>344</v>
      </c>
      <c r="H165" s="61" t="s">
        <v>168</v>
      </c>
      <c r="I165" s="61" t="s">
        <v>169</v>
      </c>
      <c r="J165" s="48">
        <v>1</v>
      </c>
      <c r="K165" s="62"/>
    </row>
    <row r="166" spans="1:11" ht="24.75" customHeight="1" x14ac:dyDescent="0.25">
      <c r="A166" s="30">
        <v>159</v>
      </c>
      <c r="B166" s="60" t="s">
        <v>655</v>
      </c>
      <c r="C166" s="61" t="s">
        <v>651</v>
      </c>
      <c r="D166" s="61" t="s">
        <v>656</v>
      </c>
      <c r="E166" s="61" t="s">
        <v>657</v>
      </c>
      <c r="F166" s="61" t="s">
        <v>654</v>
      </c>
      <c r="G166" s="61" t="s">
        <v>241</v>
      </c>
      <c r="H166" s="61" t="s">
        <v>168</v>
      </c>
      <c r="I166" s="61" t="s">
        <v>169</v>
      </c>
      <c r="J166" s="48">
        <v>1</v>
      </c>
      <c r="K166" s="62"/>
    </row>
    <row r="167" spans="1:11" ht="24.75" customHeight="1" x14ac:dyDescent="0.25">
      <c r="A167" s="30">
        <v>160</v>
      </c>
      <c r="B167" s="60" t="s">
        <v>658</v>
      </c>
      <c r="C167" s="61" t="s">
        <v>651</v>
      </c>
      <c r="D167" s="61" t="s">
        <v>659</v>
      </c>
      <c r="E167" s="61" t="s">
        <v>660</v>
      </c>
      <c r="F167" s="61" t="s">
        <v>654</v>
      </c>
      <c r="G167" s="61" t="s">
        <v>241</v>
      </c>
      <c r="H167" s="61" t="s">
        <v>168</v>
      </c>
      <c r="I167" s="61" t="s">
        <v>169</v>
      </c>
      <c r="J167" s="48">
        <v>1</v>
      </c>
      <c r="K167" s="62"/>
    </row>
    <row r="168" spans="1:11" ht="24.75" customHeight="1" x14ac:dyDescent="0.25">
      <c r="A168" s="30">
        <v>161</v>
      </c>
      <c r="B168" s="60" t="s">
        <v>661</v>
      </c>
      <c r="C168" s="61" t="s">
        <v>651</v>
      </c>
      <c r="D168" s="61" t="s">
        <v>662</v>
      </c>
      <c r="E168" s="61" t="s">
        <v>663</v>
      </c>
      <c r="F168" s="61" t="s">
        <v>654</v>
      </c>
      <c r="G168" s="61" t="s">
        <v>241</v>
      </c>
      <c r="H168" s="61" t="s">
        <v>168</v>
      </c>
      <c r="I168" s="61" t="s">
        <v>169</v>
      </c>
      <c r="J168" s="48">
        <v>1</v>
      </c>
      <c r="K168" s="62"/>
    </row>
    <row r="169" spans="1:11" ht="24.75" customHeight="1" x14ac:dyDescent="0.25">
      <c r="A169" s="30">
        <v>162</v>
      </c>
      <c r="B169" s="60" t="s">
        <v>664</v>
      </c>
      <c r="C169" s="61" t="s">
        <v>651</v>
      </c>
      <c r="D169" s="61" t="s">
        <v>665</v>
      </c>
      <c r="E169" s="61" t="s">
        <v>666</v>
      </c>
      <c r="F169" s="61" t="s">
        <v>654</v>
      </c>
      <c r="G169" s="61" t="s">
        <v>241</v>
      </c>
      <c r="H169" s="61" t="s">
        <v>168</v>
      </c>
      <c r="I169" s="61" t="s">
        <v>169</v>
      </c>
      <c r="J169" s="48">
        <v>1</v>
      </c>
      <c r="K169" s="62"/>
    </row>
    <row r="170" spans="1:11" ht="24.75" customHeight="1" x14ac:dyDescent="0.25">
      <c r="A170" s="30">
        <v>163</v>
      </c>
      <c r="B170" s="60" t="s">
        <v>667</v>
      </c>
      <c r="C170" s="61" t="s">
        <v>651</v>
      </c>
      <c r="D170" s="61" t="s">
        <v>668</v>
      </c>
      <c r="E170" s="61" t="s">
        <v>669</v>
      </c>
      <c r="F170" s="61" t="s">
        <v>654</v>
      </c>
      <c r="G170" s="61" t="s">
        <v>241</v>
      </c>
      <c r="H170" s="61" t="s">
        <v>168</v>
      </c>
      <c r="I170" s="61" t="s">
        <v>169</v>
      </c>
      <c r="J170" s="48">
        <v>1</v>
      </c>
      <c r="K170" s="62"/>
    </row>
    <row r="171" spans="1:11" ht="24.75" customHeight="1" x14ac:dyDescent="0.25">
      <c r="A171" s="30">
        <v>164</v>
      </c>
      <c r="B171" s="60" t="s">
        <v>670</v>
      </c>
      <c r="C171" s="61" t="s">
        <v>651</v>
      </c>
      <c r="D171" s="61" t="s">
        <v>671</v>
      </c>
      <c r="E171" s="61" t="s">
        <v>672</v>
      </c>
      <c r="F171" s="61" t="s">
        <v>654</v>
      </c>
      <c r="G171" s="61" t="s">
        <v>241</v>
      </c>
      <c r="H171" s="61" t="s">
        <v>168</v>
      </c>
      <c r="I171" s="61" t="s">
        <v>169</v>
      </c>
      <c r="J171" s="48">
        <v>0</v>
      </c>
      <c r="K171" s="62"/>
    </row>
    <row r="172" spans="1:11" ht="24.75" customHeight="1" x14ac:dyDescent="0.25">
      <c r="A172" s="30">
        <v>165</v>
      </c>
      <c r="B172" s="60" t="s">
        <v>673</v>
      </c>
      <c r="C172" s="61" t="s">
        <v>651</v>
      </c>
      <c r="D172" s="61" t="s">
        <v>674</v>
      </c>
      <c r="E172" s="61" t="s">
        <v>675</v>
      </c>
      <c r="F172" s="61" t="s">
        <v>654</v>
      </c>
      <c r="G172" s="61" t="s">
        <v>241</v>
      </c>
      <c r="H172" s="61" t="s">
        <v>168</v>
      </c>
      <c r="I172" s="61" t="s">
        <v>169</v>
      </c>
      <c r="J172" s="48">
        <v>1</v>
      </c>
      <c r="K172" s="62"/>
    </row>
    <row r="173" spans="1:11" ht="24.75" customHeight="1" x14ac:dyDescent="0.25">
      <c r="A173" s="30">
        <v>166</v>
      </c>
      <c r="B173" s="60" t="s">
        <v>676</v>
      </c>
      <c r="C173" s="61" t="s">
        <v>651</v>
      </c>
      <c r="D173" s="61" t="s">
        <v>677</v>
      </c>
      <c r="E173" s="61" t="s">
        <v>678</v>
      </c>
      <c r="F173" s="61" t="s">
        <v>654</v>
      </c>
      <c r="G173" s="61" t="s">
        <v>241</v>
      </c>
      <c r="H173" s="61" t="s">
        <v>168</v>
      </c>
      <c r="I173" s="61" t="s">
        <v>169</v>
      </c>
      <c r="J173" s="48">
        <v>1</v>
      </c>
      <c r="K173" s="62"/>
    </row>
    <row r="174" spans="1:11" ht="24.75" customHeight="1" x14ac:dyDescent="0.25">
      <c r="A174" s="30">
        <v>167</v>
      </c>
      <c r="B174" s="60" t="s">
        <v>679</v>
      </c>
      <c r="C174" s="61" t="s">
        <v>651</v>
      </c>
      <c r="D174" s="61" t="s">
        <v>680</v>
      </c>
      <c r="E174" s="61" t="s">
        <v>681</v>
      </c>
      <c r="F174" s="61" t="s">
        <v>654</v>
      </c>
      <c r="G174" s="61" t="s">
        <v>241</v>
      </c>
      <c r="H174" s="61" t="s">
        <v>168</v>
      </c>
      <c r="I174" s="61" t="s">
        <v>169</v>
      </c>
      <c r="J174" s="48">
        <v>1</v>
      </c>
      <c r="K174" s="62"/>
    </row>
    <row r="175" spans="1:11" ht="24.75" customHeight="1" x14ac:dyDescent="0.25">
      <c r="A175" s="30">
        <v>168</v>
      </c>
      <c r="B175" s="60" t="s">
        <v>682</v>
      </c>
      <c r="C175" s="61" t="s">
        <v>651</v>
      </c>
      <c r="D175" s="61" t="s">
        <v>683</v>
      </c>
      <c r="E175" s="61" t="s">
        <v>684</v>
      </c>
      <c r="F175" s="61" t="s">
        <v>654</v>
      </c>
      <c r="G175" s="61" t="s">
        <v>241</v>
      </c>
      <c r="H175" s="61" t="s">
        <v>168</v>
      </c>
      <c r="I175" s="61" t="s">
        <v>169</v>
      </c>
      <c r="J175" s="48">
        <v>1</v>
      </c>
      <c r="K175" s="62"/>
    </row>
    <row r="176" spans="1:11" ht="24.75" customHeight="1" x14ac:dyDescent="0.25">
      <c r="A176" s="30">
        <v>169</v>
      </c>
      <c r="B176" s="60" t="s">
        <v>685</v>
      </c>
      <c r="C176" s="61" t="s">
        <v>651</v>
      </c>
      <c r="D176" s="61" t="s">
        <v>686</v>
      </c>
      <c r="E176" s="61" t="s">
        <v>687</v>
      </c>
      <c r="F176" s="61" t="s">
        <v>654</v>
      </c>
      <c r="G176" s="61" t="s">
        <v>241</v>
      </c>
      <c r="H176" s="61" t="s">
        <v>168</v>
      </c>
      <c r="I176" s="61" t="s">
        <v>169</v>
      </c>
      <c r="J176" s="48">
        <v>1</v>
      </c>
      <c r="K176" s="62"/>
    </row>
    <row r="177" spans="1:11" ht="24.75" customHeight="1" x14ac:dyDescent="0.25">
      <c r="A177" s="30">
        <v>170</v>
      </c>
      <c r="B177" s="60" t="s">
        <v>688</v>
      </c>
      <c r="C177" s="61" t="s">
        <v>651</v>
      </c>
      <c r="D177" s="61" t="s">
        <v>689</v>
      </c>
      <c r="E177" s="61" t="s">
        <v>690</v>
      </c>
      <c r="F177" s="61" t="s">
        <v>654</v>
      </c>
      <c r="G177" s="61" t="s">
        <v>241</v>
      </c>
      <c r="H177" s="61" t="s">
        <v>168</v>
      </c>
      <c r="I177" s="61" t="s">
        <v>169</v>
      </c>
      <c r="J177" s="48">
        <v>1</v>
      </c>
      <c r="K177" s="62"/>
    </row>
    <row r="178" spans="1:11" ht="24.75" customHeight="1" x14ac:dyDescent="0.25">
      <c r="A178" s="30">
        <v>171</v>
      </c>
      <c r="B178" s="60" t="s">
        <v>720</v>
      </c>
      <c r="C178" s="61" t="s">
        <v>651</v>
      </c>
      <c r="D178" s="61" t="s">
        <v>691</v>
      </c>
      <c r="E178" s="61" t="s">
        <v>692</v>
      </c>
      <c r="F178" s="61" t="s">
        <v>654</v>
      </c>
      <c r="G178" s="61" t="s">
        <v>241</v>
      </c>
      <c r="H178" s="61" t="s">
        <v>168</v>
      </c>
      <c r="I178" s="61" t="s">
        <v>169</v>
      </c>
      <c r="J178" s="48">
        <v>1</v>
      </c>
      <c r="K178" s="62"/>
    </row>
    <row r="179" spans="1:11" ht="24.75" customHeight="1" x14ac:dyDescent="0.25">
      <c r="A179" s="30">
        <v>172</v>
      </c>
      <c r="B179" s="60" t="s">
        <v>693</v>
      </c>
      <c r="C179" s="61" t="s">
        <v>651</v>
      </c>
      <c r="D179" s="61" t="s">
        <v>694</v>
      </c>
      <c r="E179" s="61" t="s">
        <v>695</v>
      </c>
      <c r="F179" s="61" t="s">
        <v>654</v>
      </c>
      <c r="G179" s="61" t="s">
        <v>241</v>
      </c>
      <c r="H179" s="61" t="s">
        <v>168</v>
      </c>
      <c r="I179" s="61" t="s">
        <v>169</v>
      </c>
      <c r="J179" s="48">
        <v>1</v>
      </c>
      <c r="K179" s="62"/>
    </row>
    <row r="180" spans="1:11" ht="24.75" customHeight="1" x14ac:dyDescent="0.25">
      <c r="A180" s="30">
        <v>173</v>
      </c>
      <c r="B180" s="60" t="s">
        <v>696</v>
      </c>
      <c r="C180" s="61" t="s">
        <v>651</v>
      </c>
      <c r="D180" s="61" t="s">
        <v>697</v>
      </c>
      <c r="E180" s="61" t="s">
        <v>698</v>
      </c>
      <c r="F180" s="61" t="s">
        <v>654</v>
      </c>
      <c r="G180" s="61" t="s">
        <v>344</v>
      </c>
      <c r="H180" s="61" t="s">
        <v>402</v>
      </c>
      <c r="I180" s="61" t="s">
        <v>403</v>
      </c>
      <c r="J180" s="48">
        <v>1</v>
      </c>
      <c r="K180" s="62"/>
    </row>
    <row r="181" spans="1:11" ht="24.75" customHeight="1" x14ac:dyDescent="0.25">
      <c r="A181" s="30">
        <v>174</v>
      </c>
      <c r="B181" s="60" t="s">
        <v>699</v>
      </c>
      <c r="C181" s="61" t="s">
        <v>651</v>
      </c>
      <c r="D181" s="61" t="s">
        <v>700</v>
      </c>
      <c r="E181" s="61" t="s">
        <v>701</v>
      </c>
      <c r="F181" s="61" t="s">
        <v>654</v>
      </c>
      <c r="G181" s="61" t="s">
        <v>344</v>
      </c>
      <c r="H181" s="61" t="s">
        <v>168</v>
      </c>
      <c r="I181" s="61" t="s">
        <v>169</v>
      </c>
      <c r="J181" s="48">
        <v>1</v>
      </c>
      <c r="K181" s="62"/>
    </row>
    <row r="182" spans="1:11" ht="24.75" customHeight="1" x14ac:dyDescent="0.25">
      <c r="A182" s="30">
        <v>175</v>
      </c>
      <c r="B182" s="60" t="s">
        <v>702</v>
      </c>
      <c r="C182" s="61" t="s">
        <v>651</v>
      </c>
      <c r="D182" s="61" t="s">
        <v>703</v>
      </c>
      <c r="E182" s="61" t="s">
        <v>704</v>
      </c>
      <c r="F182" s="61" t="s">
        <v>654</v>
      </c>
      <c r="G182" s="61" t="s">
        <v>241</v>
      </c>
      <c r="H182" s="61" t="s">
        <v>168</v>
      </c>
      <c r="I182" s="61" t="s">
        <v>169</v>
      </c>
      <c r="J182" s="48">
        <v>1</v>
      </c>
      <c r="K182" s="62"/>
    </row>
    <row r="183" spans="1:11" ht="24.75" customHeight="1" x14ac:dyDescent="0.25">
      <c r="A183" s="30">
        <v>176</v>
      </c>
      <c r="B183" s="60" t="s">
        <v>705</v>
      </c>
      <c r="C183" s="61" t="s">
        <v>651</v>
      </c>
      <c r="D183" s="61" t="s">
        <v>706</v>
      </c>
      <c r="E183" s="61" t="s">
        <v>707</v>
      </c>
      <c r="F183" s="61" t="s">
        <v>654</v>
      </c>
      <c r="G183" s="61" t="s">
        <v>344</v>
      </c>
      <c r="H183" s="61" t="s">
        <v>168</v>
      </c>
      <c r="I183" s="61" t="s">
        <v>169</v>
      </c>
      <c r="J183" s="48">
        <v>1</v>
      </c>
      <c r="K183" s="62"/>
    </row>
    <row r="184" spans="1:11" ht="24.75" customHeight="1" x14ac:dyDescent="0.25">
      <c r="A184" s="30">
        <v>177</v>
      </c>
      <c r="B184" s="60" t="s">
        <v>708</v>
      </c>
      <c r="C184" s="61" t="s">
        <v>651</v>
      </c>
      <c r="D184" s="61" t="s">
        <v>709</v>
      </c>
      <c r="E184" s="61" t="s">
        <v>710</v>
      </c>
      <c r="F184" s="61" t="s">
        <v>654</v>
      </c>
      <c r="G184" s="61" t="s">
        <v>241</v>
      </c>
      <c r="H184" s="61" t="s">
        <v>168</v>
      </c>
      <c r="I184" s="61" t="s">
        <v>169</v>
      </c>
      <c r="J184" s="48">
        <v>1</v>
      </c>
      <c r="K184" s="62"/>
    </row>
    <row r="185" spans="1:11" ht="24.75" customHeight="1" x14ac:dyDescent="0.25">
      <c r="A185" s="30">
        <v>178</v>
      </c>
      <c r="B185" s="60" t="s">
        <v>711</v>
      </c>
      <c r="C185" s="61" t="s">
        <v>651</v>
      </c>
      <c r="D185" s="61" t="s">
        <v>712</v>
      </c>
      <c r="E185" s="61" t="s">
        <v>713</v>
      </c>
      <c r="F185" s="61" t="s">
        <v>654</v>
      </c>
      <c r="G185" s="61" t="s">
        <v>344</v>
      </c>
      <c r="H185" s="61" t="s">
        <v>168</v>
      </c>
      <c r="I185" s="61" t="s">
        <v>169</v>
      </c>
      <c r="J185" s="48">
        <v>1</v>
      </c>
      <c r="K185" s="62"/>
    </row>
    <row r="186" spans="1:11" ht="24.75" customHeight="1" x14ac:dyDescent="0.25">
      <c r="A186" s="30">
        <v>179</v>
      </c>
      <c r="B186" s="60" t="s">
        <v>714</v>
      </c>
      <c r="C186" s="61" t="s">
        <v>651</v>
      </c>
      <c r="D186" s="61" t="s">
        <v>715</v>
      </c>
      <c r="E186" s="61" t="s">
        <v>716</v>
      </c>
      <c r="F186" s="61" t="s">
        <v>654</v>
      </c>
      <c r="G186" s="61" t="s">
        <v>344</v>
      </c>
      <c r="H186" s="61" t="s">
        <v>168</v>
      </c>
      <c r="I186" s="61" t="s">
        <v>169</v>
      </c>
      <c r="J186" s="48">
        <v>1</v>
      </c>
      <c r="K186" s="62"/>
    </row>
    <row r="187" spans="1:11" ht="24.75" customHeight="1" x14ac:dyDescent="0.25">
      <c r="A187" s="30">
        <v>180</v>
      </c>
      <c r="B187" s="60" t="s">
        <v>717</v>
      </c>
      <c r="C187" s="61" t="s">
        <v>651</v>
      </c>
      <c r="D187" s="61" t="s">
        <v>718</v>
      </c>
      <c r="E187" s="61" t="s">
        <v>719</v>
      </c>
      <c r="F187" s="61" t="s">
        <v>654</v>
      </c>
      <c r="G187" s="61" t="s">
        <v>241</v>
      </c>
      <c r="H187" s="61" t="s">
        <v>168</v>
      </c>
      <c r="I187" s="61" t="s">
        <v>169</v>
      </c>
      <c r="J187" s="48">
        <v>1</v>
      </c>
      <c r="K187" s="62"/>
    </row>
    <row r="188" spans="1:11" ht="24.75" customHeight="1" x14ac:dyDescent="0.25">
      <c r="A188" s="30">
        <v>181</v>
      </c>
      <c r="B188" s="60" t="s">
        <v>721</v>
      </c>
      <c r="C188" s="61" t="s">
        <v>722</v>
      </c>
      <c r="D188" s="79" t="s">
        <v>723</v>
      </c>
      <c r="E188" s="61" t="s">
        <v>724</v>
      </c>
      <c r="F188" s="61" t="s">
        <v>325</v>
      </c>
      <c r="G188" s="61" t="s">
        <v>241</v>
      </c>
      <c r="H188" s="61" t="s">
        <v>168</v>
      </c>
      <c r="I188" s="61" t="s">
        <v>169</v>
      </c>
      <c r="J188" s="48">
        <v>1</v>
      </c>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98" priority="1" operator="containsText" text="0">
      <formula>NOT(ISERROR(SEARCH("0",J8)))</formula>
    </cfRule>
  </conditionalFormatting>
  <conditionalFormatting sqref="B8:K507">
    <cfRule type="expression" dxfId="97"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8" t="str">
        <f>IF(NAMAKUR="","",NAMAKUR)</f>
        <v/>
      </c>
      <c r="D2" s="179"/>
      <c r="E2" s="179"/>
      <c r="F2" s="179"/>
      <c r="G2" s="179"/>
      <c r="H2" s="180"/>
    </row>
    <row r="3" spans="1:21" ht="5.0999999999999996" customHeight="1" thickBot="1" x14ac:dyDescent="0.3">
      <c r="A3" s="40"/>
      <c r="B3" s="40"/>
      <c r="C3" s="40"/>
      <c r="D3" s="40"/>
      <c r="E3" s="40"/>
      <c r="F3" s="37"/>
      <c r="G3" s="37"/>
      <c r="H3" s="37"/>
    </row>
    <row r="4" spans="1:21" ht="24.75" customHeight="1" thickBot="1" x14ac:dyDescent="0.3">
      <c r="A4" s="40" t="s">
        <v>50</v>
      </c>
      <c r="B4" s="40"/>
      <c r="C4" s="181" t="str">
        <f>IF(OR(Main!I3="",Main!L3=""),"",CONCATENATE("S",SEM," / ",TAHUN))</f>
        <v/>
      </c>
      <c r="D4" s="182"/>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ABDULLAH BIN AZLIN</v>
      </c>
      <c r="C8" s="32" t="str">
        <f>IF(FIN!C8="","",FIN!C8)</f>
        <v>1 ETE</v>
      </c>
      <c r="D8" s="32" t="str">
        <f>IF(FIN!E8="","",FIN!E8)</f>
        <v>K591FETE001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AIMAN SYAHMI BIN ABD HADI</v>
      </c>
      <c r="C9" s="25" t="str">
        <f>IF(FIN!C9="","",FIN!C9)</f>
        <v>1 ETE</v>
      </c>
      <c r="D9" s="25" t="str">
        <f>IF(FIN!E9="","",FIN!E9)</f>
        <v>K591FETE002</v>
      </c>
      <c r="E9" s="34">
        <f>IF(FIN!J9="","",FIN!J9)</f>
        <v>1</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ANATASHA HAZREEN BINTI ASRI</v>
      </c>
      <c r="C10" s="25" t="str">
        <f>IF(FIN!C10="","",FIN!C10)</f>
        <v>1 ETE</v>
      </c>
      <c r="D10" s="25" t="str">
        <f>IF(FIN!E10="","",FIN!E10)</f>
        <v>K591FETE003</v>
      </c>
      <c r="E10" s="34">
        <f>IF(FIN!J10="","",FIN!J10)</f>
        <v>1</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FATIN NORZURIATI BINTI MOHAMED SAIRUDDIN</v>
      </c>
      <c r="C11" s="25" t="str">
        <f>IF(FIN!C11="","",FIN!C11)</f>
        <v>1 ETE</v>
      </c>
      <c r="D11" s="25" t="str">
        <f>IF(FIN!E11="","",FIN!E11)</f>
        <v>K591FETE004</v>
      </c>
      <c r="E11" s="34">
        <f>IF(FIN!J11="","",FIN!J11)</f>
        <v>1</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KHAIRUL ADRIAFIQ BIN ABDUL AZIZ</v>
      </c>
      <c r="C12" s="25" t="str">
        <f>IF(FIN!C12="","",FIN!C12)</f>
        <v>1 ETE</v>
      </c>
      <c r="D12" s="25" t="str">
        <f>IF(FIN!E12="","",FIN!E12)</f>
        <v>K591FETE005</v>
      </c>
      <c r="E12" s="34">
        <f>IF(FIN!J12="","",FIN!J12)</f>
        <v>1</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MOHAMAD HIDAYAT BIN MOHAMAD RIZUAN</v>
      </c>
      <c r="C13" s="25" t="str">
        <f>IF(FIN!C13="","",FIN!C13)</f>
        <v>1 ETE</v>
      </c>
      <c r="D13" s="25" t="str">
        <f>IF(FIN!E13="","",FIN!E13)</f>
        <v>K591FETE006</v>
      </c>
      <c r="E13" s="34">
        <f>IF(FIN!J13="","",FIN!J13)</f>
        <v>1</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MOHAMAD SYAMIR HKIM BIN MOHAMAD ROBI</v>
      </c>
      <c r="C14" s="25" t="str">
        <f>IF(FIN!C14="","",FIN!C14)</f>
        <v>1 ETE</v>
      </c>
      <c r="D14" s="25" t="str">
        <f>IF(FIN!E14="","",FIN!E14)</f>
        <v>K591FETE007</v>
      </c>
      <c r="E14" s="34">
        <f>IF(FIN!J14="","",FIN!J14)</f>
        <v>1</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MUHAMAD AMRIE BIN HASSAN</v>
      </c>
      <c r="C15" s="25" t="str">
        <f>IF(FIN!C15="","",FIN!C15)</f>
        <v>1 ETE</v>
      </c>
      <c r="D15" s="25" t="str">
        <f>IF(FIN!E15="","",FIN!E15)</f>
        <v>K591FETE008</v>
      </c>
      <c r="E15" s="34">
        <f>IF(FIN!J15="","",FIN!J15)</f>
        <v>1</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MUHAMAD EIRMAN BIN MOHD ANUAR</v>
      </c>
      <c r="C16" s="25" t="str">
        <f>IF(FIN!C16="","",FIN!C16)</f>
        <v>1 ETE</v>
      </c>
      <c r="D16" s="25" t="str">
        <f>IF(FIN!E16="","",FIN!E16)</f>
        <v>K591FETE009</v>
      </c>
      <c r="E16" s="34">
        <f>IF(FIN!J16="","",FIN!J16)</f>
        <v>0</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MUHAMMAD ALIF HAKIMI BIN ROSDI</v>
      </c>
      <c r="C17" s="25" t="str">
        <f>IF(FIN!C17="","",FIN!C17)</f>
        <v>1 ETE</v>
      </c>
      <c r="D17" s="25" t="str">
        <f>IF(FIN!E17="","",FIN!E17)</f>
        <v>K591FETE010</v>
      </c>
      <c r="E17" s="34">
        <f>IF(FIN!J17="","",FIN!J17)</f>
        <v>1</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MUHAMMAD AMIRUL SYAFIQ BIN ANUAR</v>
      </c>
      <c r="C18" s="25" t="str">
        <f>IF(FIN!C18="","",FIN!C18)</f>
        <v>1 ETE</v>
      </c>
      <c r="D18" s="25" t="str">
        <f>IF(FIN!E18="","",FIN!E18)</f>
        <v>K591FETE011</v>
      </c>
      <c r="E18" s="34">
        <f>IF(FIN!J18="","",FIN!J18)</f>
        <v>1</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MUHAMMAD AMIRUN NASHIIR BIN MOHD SUHAILEE</v>
      </c>
      <c r="C19" s="25" t="str">
        <f>IF(FIN!C19="","",FIN!C19)</f>
        <v>1 ETE</v>
      </c>
      <c r="D19" s="25" t="str">
        <f>IF(FIN!E19="","",FIN!E19)</f>
        <v>K591FETE012</v>
      </c>
      <c r="E19" s="34">
        <f>IF(FIN!J19="","",FIN!J19)</f>
        <v>1</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MUHAMMAD AZMAN BIN MOHD</v>
      </c>
      <c r="C20" s="25" t="str">
        <f>IF(FIN!C20="","",FIN!C20)</f>
        <v>1 ETE</v>
      </c>
      <c r="D20" s="25" t="str">
        <f>IF(FIN!E20="","",FIN!E20)</f>
        <v>K591FETE013</v>
      </c>
      <c r="E20" s="34">
        <f>IF(FIN!J20="","",FIN!J20)</f>
        <v>1</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MUHAMMAD AZRIN IRFAN BIN AZIZ</v>
      </c>
      <c r="C21" s="25" t="str">
        <f>IF(FIN!C21="","",FIN!C21)</f>
        <v>1 ETE</v>
      </c>
      <c r="D21" s="25" t="str">
        <f>IF(FIN!E21="","",FIN!E21)</f>
        <v>K591FETE014</v>
      </c>
      <c r="E21" s="34">
        <f>IF(FIN!J21="","",FIN!J21)</f>
        <v>1</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MUHAMMAD HALIM HAKIMI BI ZAMRI</v>
      </c>
      <c r="C22" s="25" t="str">
        <f>IF(FIN!C22="","",FIN!C22)</f>
        <v>1 ETE</v>
      </c>
      <c r="D22" s="25" t="str">
        <f>IF(FIN!E22="","",FIN!E22)</f>
        <v>K591FETE015</v>
      </c>
      <c r="E22" s="34">
        <f>IF(FIN!J22="","",FIN!J22)</f>
        <v>1</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MUHAMMAD IKHMAL BIN HISAMUDIN</v>
      </c>
      <c r="C23" s="25" t="str">
        <f>IF(FIN!C23="","",FIN!C23)</f>
        <v>1 ETE</v>
      </c>
      <c r="D23" s="25" t="str">
        <f>IF(FIN!E23="","",FIN!E23)</f>
        <v>K591FETE016</v>
      </c>
      <c r="E23" s="34">
        <f>IF(FIN!J23="","",FIN!J23)</f>
        <v>1</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MUHAMMAD IRFAN HAFIDZAT BIN MANSOR</v>
      </c>
      <c r="C24" s="25" t="str">
        <f>IF(FIN!C24="","",FIN!C24)</f>
        <v>1 ETE</v>
      </c>
      <c r="D24" s="25" t="str">
        <f>IF(FIN!E24="","",FIN!E24)</f>
        <v>K591FETE017</v>
      </c>
      <c r="E24" s="34">
        <f>IF(FIN!J24="","",FIN!J24)</f>
        <v>1</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MUHAMMAD IZZUL FAIZUREN BI MOHAMAD KAHAR</v>
      </c>
      <c r="C25" s="25" t="str">
        <f>IF(FIN!C25="","",FIN!C25)</f>
        <v>1 ETE</v>
      </c>
      <c r="D25" s="25" t="str">
        <f>IF(FIN!E25="","",FIN!E25)</f>
        <v>K591FETE018</v>
      </c>
      <c r="E25" s="34">
        <f>IF(FIN!J25="","",FIN!J25)</f>
        <v>1</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MUHAMMAD NASRUL AFIQ BIN KAMARUZZAMAN</v>
      </c>
      <c r="C26" s="25" t="str">
        <f>IF(FIN!C26="","",FIN!C26)</f>
        <v>1 ETE</v>
      </c>
      <c r="D26" s="25" t="str">
        <f>IF(FIN!E26="","",FIN!E26)</f>
        <v>K591FETE019</v>
      </c>
      <c r="E26" s="34">
        <f>IF(FIN!J26="","",FIN!J26)</f>
        <v>1</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MUHAMMAD NOR RASHIDIN BIN JAAFAR</v>
      </c>
      <c r="C27" s="25" t="str">
        <f>IF(FIN!C27="","",FIN!C27)</f>
        <v>1 ETE</v>
      </c>
      <c r="D27" s="25" t="str">
        <f>IF(FIN!E27="","",FIN!E27)</f>
        <v>K591FETE020</v>
      </c>
      <c r="E27" s="34">
        <f>IF(FIN!J27="","",FIN!J27)</f>
        <v>1</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MUHAMMAD ZUHAIRI BIN ZULKEFLI</v>
      </c>
      <c r="C28" s="25" t="str">
        <f>IF(FIN!C28="","",FIN!C28)</f>
        <v>1 ETE</v>
      </c>
      <c r="D28" s="25" t="str">
        <f>IF(FIN!E28="","",FIN!E28)</f>
        <v>K591FETE021</v>
      </c>
      <c r="E28" s="34">
        <f>IF(FIN!J28="","",FIN!J28)</f>
        <v>1</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NADZATULSHIMA AISHAH BINTI KAMHAZMAN</v>
      </c>
      <c r="C29" s="25" t="str">
        <f>IF(FIN!C29="","",FIN!C29)</f>
        <v>1 ETE</v>
      </c>
      <c r="D29" s="25" t="str">
        <f>IF(FIN!E29="","",FIN!E29)</f>
        <v>K591FETE022</v>
      </c>
      <c r="E29" s="34">
        <f>IF(FIN!J29="","",FIN!J29)</f>
        <v>1</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PUTRI ATHIR ATHILA BINTI SYAFRUDIN</v>
      </c>
      <c r="C30" s="25" t="str">
        <f>IF(FIN!C30="","",FIN!C30)</f>
        <v>1 ETE</v>
      </c>
      <c r="D30" s="25" t="str">
        <f>IF(FIN!E30="","",FIN!E30)</f>
        <v>K591FETE023</v>
      </c>
      <c r="E30" s="34">
        <f>IF(FIN!J30="","",FIN!J30)</f>
        <v>1</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TENGKU NUR FADHLI DZIL IKRAM BIN TENGKU NOR AZLI</v>
      </c>
      <c r="C31" s="25" t="str">
        <f>IF(FIN!C31="","",FIN!C31)</f>
        <v>1 ETE</v>
      </c>
      <c r="D31" s="25" t="str">
        <f>IF(FIN!E31="","",FIN!E31)</f>
        <v>K591FETE024</v>
      </c>
      <c r="E31" s="34">
        <f>IF(FIN!J31="","",FIN!J31)</f>
        <v>1</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AHMAD KAMAL BIN HAMZAH</v>
      </c>
      <c r="C32" s="25" t="str">
        <f>IF(FIN!C32="","",FIN!C32)</f>
        <v>1 ETN</v>
      </c>
      <c r="D32" s="25" t="str">
        <f>IF(FIN!E32="","",FIN!E32)</f>
        <v>K591FETN001</v>
      </c>
      <c r="E32" s="34">
        <f>IF(FIN!J32="","",FIN!J32)</f>
        <v>1</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ALIF DANIEL BIN ARSAD</v>
      </c>
      <c r="C33" s="25" t="str">
        <f>IF(FIN!C33="","",FIN!C33)</f>
        <v>1 ETN</v>
      </c>
      <c r="D33" s="25" t="str">
        <f>IF(FIN!E33="","",FIN!E33)</f>
        <v>K591FETN002</v>
      </c>
      <c r="E33" s="34">
        <f>IF(FIN!J33="","",FIN!J33)</f>
        <v>1</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AMIERUL BIN AMRAN</v>
      </c>
      <c r="C34" s="25" t="str">
        <f>IF(FIN!C34="","",FIN!C34)</f>
        <v>1 ETN</v>
      </c>
      <c r="D34" s="25" t="str">
        <f>IF(FIN!E34="","",FIN!E34)</f>
        <v>K591FETN003</v>
      </c>
      <c r="E34" s="34">
        <f>IF(FIN!J34="","",FIN!J34)</f>
        <v>1</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MIMI ASMIDA BINTI ABDUL RAHMAN</v>
      </c>
      <c r="C35" s="25" t="str">
        <f>IF(FIN!C35="","",FIN!C35)</f>
        <v>1 ETN</v>
      </c>
      <c r="D35" s="25" t="str">
        <f>IF(FIN!E35="","",FIN!E35)</f>
        <v>K591FETN004</v>
      </c>
      <c r="E35" s="34">
        <f>IF(FIN!J35="","",FIN!J35)</f>
        <v>1</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MOHAMAD FADHIL BIN MOHTHAR</v>
      </c>
      <c r="C36" s="25" t="str">
        <f>IF(FIN!C36="","",FIN!C36)</f>
        <v>1 ETN</v>
      </c>
      <c r="D36" s="25" t="str">
        <f>IF(FIN!E36="","",FIN!E36)</f>
        <v>K591FETN005</v>
      </c>
      <c r="E36" s="34">
        <f>IF(FIN!J36="","",FIN!J36)</f>
        <v>1</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MUHAMAD AIMAN DANIAL B MUHAMAD KHAIRI</v>
      </c>
      <c r="C37" s="25" t="str">
        <f>IF(FIN!C37="","",FIN!C37)</f>
        <v>1 ETN</v>
      </c>
      <c r="D37" s="25" t="str">
        <f>IF(FIN!E37="","",FIN!E37)</f>
        <v>K591FETN006</v>
      </c>
      <c r="E37" s="34">
        <f>IF(FIN!J37="","",FIN!J37)</f>
        <v>1</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MUHAMAD AMIRUL HAKIM BIN BADAROL HISHAM</v>
      </c>
      <c r="C38" s="25" t="str">
        <f>IF(FIN!C38="","",FIN!C38)</f>
        <v>1 ETN</v>
      </c>
      <c r="D38" s="25" t="str">
        <f>IF(FIN!E38="","",FIN!E38)</f>
        <v>K591FETN007</v>
      </c>
      <c r="E38" s="34">
        <f>IF(FIN!J38="","",FIN!J38)</f>
        <v>1</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MUHAMAD ARRIF B JORALI MUHD NOR</v>
      </c>
      <c r="C39" s="25" t="str">
        <f>IF(FIN!C39="","",FIN!C39)</f>
        <v>1 ETN</v>
      </c>
      <c r="D39" s="25" t="str">
        <f>IF(FIN!E39="","",FIN!E39)</f>
        <v>K591FETN008</v>
      </c>
      <c r="E39" s="34">
        <f>IF(FIN!J39="","",FIN!J39)</f>
        <v>1</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MUHAMAD ASYRAF BIN MUHAMAD ALEXANDRA</v>
      </c>
      <c r="C40" s="25" t="str">
        <f>IF(FIN!C40="","",FIN!C40)</f>
        <v>1 ETN</v>
      </c>
      <c r="D40" s="25" t="str">
        <f>IF(FIN!E40="","",FIN!E40)</f>
        <v>K591FETN009</v>
      </c>
      <c r="E40" s="34">
        <f>IF(FIN!J40="","",FIN!J40)</f>
        <v>1</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MUHAMAD SUKRI BIN MANSOR</v>
      </c>
      <c r="C41" s="25" t="str">
        <f>IF(FIN!C41="","",FIN!C41)</f>
        <v>1 ETN</v>
      </c>
      <c r="D41" s="25" t="str">
        <f>IF(FIN!E41="","",FIN!E41)</f>
        <v>K591FETN010</v>
      </c>
      <c r="E41" s="34">
        <f>IF(FIN!J41="","",FIN!J41)</f>
        <v>1</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MUHAMAD TAUFIK B AMAN</v>
      </c>
      <c r="C42" s="25" t="str">
        <f>IF(FIN!C42="","",FIN!C42)</f>
        <v>1 ETN</v>
      </c>
      <c r="D42" s="25" t="str">
        <f>IF(FIN!E42="","",FIN!E42)</f>
        <v>K591FETN011</v>
      </c>
      <c r="E42" s="34">
        <f>IF(FIN!J42="","",FIN!J42)</f>
        <v>1</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MUHAMMAD AIMAN ZULHAKIM B USERIY</v>
      </c>
      <c r="C43" s="25" t="str">
        <f>IF(FIN!C43="","",FIN!C43)</f>
        <v>1 ETN</v>
      </c>
      <c r="D43" s="25" t="str">
        <f>IF(FIN!E43="","",FIN!E43)</f>
        <v>K591FETN012</v>
      </c>
      <c r="E43" s="34">
        <f>IF(FIN!J43="","",FIN!J43)</f>
        <v>1</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MUHAMMAD AMIR RAZIN BIN ROZIDI</v>
      </c>
      <c r="C44" s="25" t="str">
        <f>IF(FIN!C44="","",FIN!C44)</f>
        <v>1 ETN</v>
      </c>
      <c r="D44" s="25" t="str">
        <f>IF(FIN!E44="","",FIN!E44)</f>
        <v>K591FETN013</v>
      </c>
      <c r="E44" s="34">
        <f>IF(FIN!J44="","",FIN!J44)</f>
        <v>1</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MUHAMMAD AMIRUL SYAFIQ BIN BAHARUDIN</v>
      </c>
      <c r="C45" s="25" t="str">
        <f>IF(FIN!C45="","",FIN!C45)</f>
        <v>1 ETN</v>
      </c>
      <c r="D45" s="25" t="str">
        <f>IF(FIN!E45="","",FIN!E45)</f>
        <v>K591FETN014</v>
      </c>
      <c r="E45" s="34">
        <f>IF(FIN!J45="","",FIN!J45)</f>
        <v>1</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MUHAMMAD FARRIS IRWAN BIN MOHD NOOR</v>
      </c>
      <c r="C46" s="25" t="str">
        <f>IF(FIN!C46="","",FIN!C46)</f>
        <v>1 ETN</v>
      </c>
      <c r="D46" s="25" t="str">
        <f>IF(FIN!E46="","",FIN!E46)</f>
        <v>K591FETN015</v>
      </c>
      <c r="E46" s="34">
        <f>IF(FIN!J46="","",FIN!J46)</f>
        <v>1</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MUHAMMAD IRFAN FARIS BIN ABDUL KADIR</v>
      </c>
      <c r="C47" s="25" t="str">
        <f>IF(FIN!C47="","",FIN!C47)</f>
        <v>1 ETN</v>
      </c>
      <c r="D47" s="25" t="str">
        <f>IF(FIN!E47="","",FIN!E47)</f>
        <v>K591FETN016</v>
      </c>
      <c r="E47" s="34">
        <f>IF(FIN!J47="","",FIN!J47)</f>
        <v>1</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MUHAMMAD SHARIZAL BIN NADIN</v>
      </c>
      <c r="C48" s="25" t="str">
        <f>IF(FIN!C48="","",FIN!C48)</f>
        <v>1 ETN</v>
      </c>
      <c r="D48" s="25" t="str">
        <f>IF(FIN!E48="","",FIN!E48)</f>
        <v>K591FETN017</v>
      </c>
      <c r="E48" s="34">
        <f>IF(FIN!J48="","",FIN!J48)</f>
        <v>1</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MUHAMMAD ZUL IZZAT BIN MASHRUDDIN</v>
      </c>
      <c r="C49" s="25" t="str">
        <f>IF(FIN!C49="","",FIN!C49)</f>
        <v>1 ETN</v>
      </c>
      <c r="D49" s="25" t="str">
        <f>IF(FIN!E49="","",FIN!E49)</f>
        <v>K591FETN018</v>
      </c>
      <c r="E49" s="34">
        <f>IF(FIN!J49="","",FIN!J49)</f>
        <v>1</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NORATIKAH BINTI HASSAN</v>
      </c>
      <c r="C50" s="25" t="str">
        <f>IF(FIN!C50="","",FIN!C50)</f>
        <v>1 ETN</v>
      </c>
      <c r="D50" s="25" t="str">
        <f>IF(FIN!E50="","",FIN!E50)</f>
        <v>K591FETN019</v>
      </c>
      <c r="E50" s="34">
        <f>IF(FIN!J50="","",FIN!J50)</f>
        <v>1</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NUR SHAFIQAH BT WAHAB</v>
      </c>
      <c r="C51" s="25" t="str">
        <f>IF(FIN!C51="","",FIN!C51)</f>
        <v>1 ETN</v>
      </c>
      <c r="D51" s="25" t="str">
        <f>IF(FIN!E51="","",FIN!E51)</f>
        <v>K591FETN020</v>
      </c>
      <c r="E51" s="34">
        <f>IF(FIN!J51="","",FIN!J51)</f>
        <v>1</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NURUL SYAZLINYANA BINTI MD HARIKH</v>
      </c>
      <c r="C52" s="25" t="str">
        <f>IF(FIN!C52="","",FIN!C52)</f>
        <v>1 ETN</v>
      </c>
      <c r="D52" s="25" t="str">
        <f>IF(FIN!E52="","",FIN!E52)</f>
        <v>K591FETN021</v>
      </c>
      <c r="E52" s="34">
        <f>IF(FIN!J52="","",FIN!J52)</f>
        <v>1</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NURULHALIZA BINTI AZMI</v>
      </c>
      <c r="C53" s="25" t="str">
        <f>IF(FIN!C53="","",FIN!C53)</f>
        <v>1 ETN</v>
      </c>
      <c r="D53" s="25" t="str">
        <f>IF(FIN!E53="","",FIN!E53)</f>
        <v>K591FETN022</v>
      </c>
      <c r="E53" s="34">
        <f>IF(FIN!J53="","",FIN!J53)</f>
        <v>1</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SADZRUL 'AFIAN BIN SABARUDDIN</v>
      </c>
      <c r="C54" s="25" t="str">
        <f>IF(FIN!C54="","",FIN!C54)</f>
        <v>1 ETN</v>
      </c>
      <c r="D54" s="25" t="str">
        <f>IF(FIN!E54="","",FIN!E54)</f>
        <v>K591FETN023</v>
      </c>
      <c r="E54" s="34">
        <f>IF(FIN!J54="","",FIN!J54)</f>
        <v>1</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SITI NUR ASIAH BINTI KHAIRUL ANUAR</v>
      </c>
      <c r="C55" s="25" t="str">
        <f>IF(FIN!C55="","",FIN!C55)</f>
        <v>1 ETN</v>
      </c>
      <c r="D55" s="25" t="str">
        <f>IF(FIN!E55="","",FIN!E55)</f>
        <v>K591FETN024</v>
      </c>
      <c r="E55" s="34">
        <f>IF(FIN!J55="","",FIN!J55)</f>
        <v>1</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SITI NURULATIKAH BINTI RAZUAN</v>
      </c>
      <c r="C56" s="25" t="str">
        <f>IF(FIN!C56="","",FIN!C56)</f>
        <v>1 ETN</v>
      </c>
      <c r="D56" s="25" t="str">
        <f>IF(FIN!E56="","",FIN!E56)</f>
        <v>K591FETN025</v>
      </c>
      <c r="E56" s="34">
        <f>IF(FIN!J56="","",FIN!J56)</f>
        <v>1</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WAN MOHAMAD ZULEKFLI B WAN MOHAMAD</v>
      </c>
      <c r="C57" s="25" t="str">
        <f>IF(FIN!C57="","",FIN!C57)</f>
        <v>1 ETN</v>
      </c>
      <c r="D57" s="25" t="str">
        <f>IF(FIN!E57="","",FIN!E57)</f>
        <v>K591FETN026</v>
      </c>
      <c r="E57" s="34">
        <f>IF(FIN!J57="","",FIN!J57)</f>
        <v>1</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WAN MUHAMMAD 'ATIQ BIN WAN AZIR</v>
      </c>
      <c r="C58" s="25" t="str">
        <f>IF(FIN!C58="","",FIN!C58)</f>
        <v>1 ETN</v>
      </c>
      <c r="D58" s="25" t="str">
        <f>IF(FIN!E58="","",FIN!E58)</f>
        <v>K591FETN027</v>
      </c>
      <c r="E58" s="34">
        <f>IF(FIN!J58="","",FIN!J58)</f>
        <v>1</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AHMAD NAJMY BIN AHMAD NAZRI</v>
      </c>
      <c r="C59" s="25" t="str">
        <f>IF(FIN!C59="","",FIN!C59)</f>
        <v>1 MPI</v>
      </c>
      <c r="D59" s="25" t="str">
        <f>IF(FIN!E59="","",FIN!E59)</f>
        <v>K591FMPI001</v>
      </c>
      <c r="E59" s="34">
        <f>IF(FIN!J59="","",FIN!J59)</f>
        <v>1</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AIMY ZUHAIRY BIN ABD RAZAK</v>
      </c>
      <c r="C60" s="25" t="str">
        <f>IF(FIN!C60="","",FIN!C60)</f>
        <v>1 MPI</v>
      </c>
      <c r="D60" s="25" t="str">
        <f>IF(FIN!E60="","",FIN!E60)</f>
        <v>K591FMPI002</v>
      </c>
      <c r="E60" s="34">
        <f>IF(FIN!J60="","",FIN!J60)</f>
        <v>1</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AMIR AIZAT BIN ADDAM</v>
      </c>
      <c r="C61" s="25" t="str">
        <f>IF(FIN!C61="","",FIN!C61)</f>
        <v>1 MPI</v>
      </c>
      <c r="D61" s="25" t="str">
        <f>IF(FIN!E61="","",FIN!E61)</f>
        <v>K591FMPI003</v>
      </c>
      <c r="E61" s="34">
        <f>IF(FIN!J61="","",FIN!J61)</f>
        <v>1</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DANIAL FAEZUL FAIZ BIN MAZLAN</v>
      </c>
      <c r="C62" s="25" t="str">
        <f>IF(FIN!C62="","",FIN!C62)</f>
        <v>1 MPI</v>
      </c>
      <c r="D62" s="25" t="str">
        <f>IF(FIN!E62="","",FIN!E62)</f>
        <v>K591FMPI004</v>
      </c>
      <c r="E62" s="34">
        <f>IF(FIN!J62="","",FIN!J62)</f>
        <v>1</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HANIF SHAFIQ BI SAMSO KAMAL</v>
      </c>
      <c r="C63" s="25" t="str">
        <f>IF(FIN!C63="","",FIN!C63)</f>
        <v>1 MPI</v>
      </c>
      <c r="D63" s="25" t="str">
        <f>IF(FIN!E63="","",FIN!E63)</f>
        <v>K591FMPI005</v>
      </c>
      <c r="E63" s="34">
        <f>IF(FIN!J63="","",FIN!J63)</f>
        <v>1</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KHAIRUL AZLAN BIN MOHAMMAD SHAHANI</v>
      </c>
      <c r="C64" s="25" t="str">
        <f>IF(FIN!C64="","",FIN!C64)</f>
        <v>1 MPI</v>
      </c>
      <c r="D64" s="25" t="str">
        <f>IF(FIN!E64="","",FIN!E64)</f>
        <v>K591FMPI006</v>
      </c>
      <c r="E64" s="34">
        <f>IF(FIN!J64="","",FIN!J64)</f>
        <v>1</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MIMIE SYAZIANA SYAZIANIS RAZALI</v>
      </c>
      <c r="C65" s="25" t="str">
        <f>IF(FIN!C65="","",FIN!C65)</f>
        <v>1 MPI</v>
      </c>
      <c r="D65" s="25" t="str">
        <f>IF(FIN!E65="","",FIN!E65)</f>
        <v>K591FMPI007</v>
      </c>
      <c r="E65" s="34">
        <f>IF(FIN!J65="","",FIN!J65)</f>
        <v>1</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MOHAMMAD AZIZUL HAFIZ BIN SHARIFUDIN</v>
      </c>
      <c r="C66" s="25" t="str">
        <f>IF(FIN!C66="","",FIN!C66)</f>
        <v>1 MPI</v>
      </c>
      <c r="D66" s="25" t="str">
        <f>IF(FIN!E66="","",FIN!E66)</f>
        <v>K591FMPI008</v>
      </c>
      <c r="E66" s="34">
        <f>IF(FIN!J66="","",FIN!J66)</f>
        <v>1</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MOHAMMAD HAFIZI BIN SHAHARUDIN</v>
      </c>
      <c r="C67" s="25" t="str">
        <f>IF(FIN!C67="","",FIN!C67)</f>
        <v>1 MPI</v>
      </c>
      <c r="D67" s="25" t="str">
        <f>IF(FIN!E67="","",FIN!E67)</f>
        <v>K591FMPI009</v>
      </c>
      <c r="E67" s="34">
        <f>IF(FIN!J67="","",FIN!J67)</f>
        <v>1</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MUHAMMAD AIMAN BIN ALI</v>
      </c>
      <c r="C68" s="25" t="str">
        <f>IF(FIN!C68="","",FIN!C68)</f>
        <v>1 MPI</v>
      </c>
      <c r="D68" s="25" t="str">
        <f>IF(FIN!E68="","",FIN!E68)</f>
        <v>K591FMPI010</v>
      </c>
      <c r="E68" s="34">
        <f>IF(FIN!J68="","",FIN!J68)</f>
        <v>1</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MUHAMMAD ALIF ASYRAF BIN MOHD ZAKARIA</v>
      </c>
      <c r="C69" s="25" t="str">
        <f>IF(FIN!C69="","",FIN!C69)</f>
        <v>1 MPI</v>
      </c>
      <c r="D69" s="25" t="str">
        <f>IF(FIN!E69="","",FIN!E69)</f>
        <v>K591FMPI011</v>
      </c>
      <c r="E69" s="34">
        <f>IF(FIN!J69="","",FIN!J69)</f>
        <v>1</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MUHAMMAD ALIFF AFIQ BIN MOHAMAD ROZLAN</v>
      </c>
      <c r="C70" s="25" t="str">
        <f>IF(FIN!C70="","",FIN!C70)</f>
        <v>1 MPI</v>
      </c>
      <c r="D70" s="25" t="str">
        <f>IF(FIN!E70="","",FIN!E70)</f>
        <v>K591FMPI012</v>
      </c>
      <c r="E70" s="34">
        <f>IF(FIN!J70="","",FIN!J70)</f>
        <v>1</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MUHAMMAD ALIFF HAIKAL BIN FARZAN</v>
      </c>
      <c r="C71" s="25" t="str">
        <f>IF(FIN!C71="","",FIN!C71)</f>
        <v>1 MPI</v>
      </c>
      <c r="D71" s="25" t="str">
        <f>IF(FIN!E71="","",FIN!E71)</f>
        <v>K591FMPI013</v>
      </c>
      <c r="E71" s="34">
        <f>IF(FIN!J71="","",FIN!J71)</f>
        <v>1</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MUHAMMAD DANIEL BIN NORHADI</v>
      </c>
      <c r="C72" s="25" t="str">
        <f>IF(FIN!C72="","",FIN!C72)</f>
        <v>1 MPI</v>
      </c>
      <c r="D72" s="25" t="str">
        <f>IF(FIN!E72="","",FIN!E72)</f>
        <v>K591FMPI014</v>
      </c>
      <c r="E72" s="34">
        <f>IF(FIN!J72="","",FIN!J72)</f>
        <v>0</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MUHAMMAD EL FAYED BIN AZMAN</v>
      </c>
      <c r="C73" s="25" t="str">
        <f>IF(FIN!C73="","",FIN!C73)</f>
        <v>1 MPI</v>
      </c>
      <c r="D73" s="25" t="str">
        <f>IF(FIN!E73="","",FIN!E73)</f>
        <v>K591FMPI015</v>
      </c>
      <c r="E73" s="34">
        <f>IF(FIN!J73="","",FIN!J73)</f>
        <v>1</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MUHAMMAD FAKHRUL HADI BIN AZMAN</v>
      </c>
      <c r="C74" s="25" t="str">
        <f>IF(FIN!C74="","",FIN!C74)</f>
        <v>1 MPI</v>
      </c>
      <c r="D74" s="25" t="str">
        <f>IF(FIN!E74="","",FIN!E74)</f>
        <v>K591FMPI016</v>
      </c>
      <c r="E74" s="34">
        <f>IF(FIN!J74="","",FIN!J74)</f>
        <v>1</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MUHAMMAD FIRDAUS AL-HAKIM BIN MUHAMAD GHAZALI</v>
      </c>
      <c r="C75" s="25" t="str">
        <f>IF(FIN!C75="","",FIN!C75)</f>
        <v>1 MPI</v>
      </c>
      <c r="D75" s="25" t="str">
        <f>IF(FIN!E75="","",FIN!E75)</f>
        <v>K591FMPI017</v>
      </c>
      <c r="E75" s="34">
        <f>IF(FIN!J75="","",FIN!J75)</f>
        <v>0</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MUHAMMAD FIRDAUS IRFAN BIN ZAILANI SAPARI</v>
      </c>
      <c r="C76" s="25" t="str">
        <f>IF(FIN!C76="","",FIN!C76)</f>
        <v>1 MPI</v>
      </c>
      <c r="D76" s="25" t="str">
        <f>IF(FIN!E76="","",FIN!E76)</f>
        <v>K591FMPI018</v>
      </c>
      <c r="E76" s="34">
        <f>IF(FIN!J76="","",FIN!J76)</f>
        <v>1</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MUHAMMAD HAIDIL HAKIMI BIN ABDULLAH</v>
      </c>
      <c r="C77" s="25" t="str">
        <f>IF(FIN!C77="","",FIN!C77)</f>
        <v>1 MPI</v>
      </c>
      <c r="D77" s="25" t="str">
        <f>IF(FIN!E77="","",FIN!E77)</f>
        <v>K591FMPI019</v>
      </c>
      <c r="E77" s="34">
        <f>IF(FIN!J77="","",FIN!J77)</f>
        <v>1</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MUHAMMAD IMAN ZULHAKIM BIN MOHD NASHIR</v>
      </c>
      <c r="C78" s="25" t="str">
        <f>IF(FIN!C78="","",FIN!C78)</f>
        <v>1 MPI</v>
      </c>
      <c r="D78" s="25" t="str">
        <f>IF(FIN!E78="","",FIN!E78)</f>
        <v>K591FMPI020</v>
      </c>
      <c r="E78" s="34">
        <f>IF(FIN!J78="","",FIN!J78)</f>
        <v>1</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MUHAMMAD IQMAL BIN MOHD ZAILIDON</v>
      </c>
      <c r="C79" s="25" t="str">
        <f>IF(FIN!C79="","",FIN!C79)</f>
        <v>1 MPI</v>
      </c>
      <c r="D79" s="25" t="str">
        <f>IF(FIN!E79="","",FIN!E79)</f>
        <v>K591FMPI021</v>
      </c>
      <c r="E79" s="34">
        <f>IF(FIN!J79="","",FIN!J79)</f>
        <v>1</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MUHAMMAD KHAIRIEN DANIEL BIN MOHD FAIZAL</v>
      </c>
      <c r="C80" s="25" t="str">
        <f>IF(FIN!C80="","",FIN!C80)</f>
        <v>1 MPI</v>
      </c>
      <c r="D80" s="25" t="str">
        <f>IF(FIN!E80="","",FIN!E80)</f>
        <v>K591FMPI022</v>
      </c>
      <c r="E80" s="34">
        <f>IF(FIN!J80="","",FIN!J80)</f>
        <v>1</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MUHAMMAD NABIL ISKANDAR BIN ABDUL HALIM</v>
      </c>
      <c r="C81" s="25" t="str">
        <f>IF(FIN!C81="","",FIN!C81)</f>
        <v>1 MPI</v>
      </c>
      <c r="D81" s="25" t="str">
        <f>IF(FIN!E81="","",FIN!E81)</f>
        <v>K591FMPI023</v>
      </c>
      <c r="E81" s="34">
        <f>IF(FIN!J81="","",FIN!J81)</f>
        <v>1</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NAIM IMAN BIN MAT HUSIN</v>
      </c>
      <c r="C82" s="25" t="str">
        <f>IF(FIN!C82="","",FIN!C82)</f>
        <v>1 MPI</v>
      </c>
      <c r="D82" s="25" t="str">
        <f>IF(FIN!E82="","",FIN!E82)</f>
        <v>K591FMPI024</v>
      </c>
      <c r="E82" s="34">
        <f>IF(FIN!J82="","",FIN!J82)</f>
        <v>1</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NURUL SUHUDAH BINTI MOHD YUSOFF</v>
      </c>
      <c r="C83" s="25" t="str">
        <f>IF(FIN!C83="","",FIN!C83)</f>
        <v>1 MPI</v>
      </c>
      <c r="D83" s="25" t="str">
        <f>IF(FIN!E83="","",FIN!E83)</f>
        <v>K591FMPI025</v>
      </c>
      <c r="E83" s="34">
        <f>IF(FIN!J83="","",FIN!J83)</f>
        <v>1</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TAMILKAVI A/L SIVANESWARAN</v>
      </c>
      <c r="C84" s="25" t="str">
        <f>IF(FIN!C84="","",FIN!C84)</f>
        <v>1 MPI</v>
      </c>
      <c r="D84" s="25" t="str">
        <f>IF(FIN!E84="","",FIN!E84)</f>
        <v>K591FMPI026</v>
      </c>
      <c r="E84" s="34">
        <f>IF(FIN!J84="","",FIN!J84)</f>
        <v>1</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AIMAN HAKIM BIN SAHANIZAM</v>
      </c>
      <c r="C85" s="25" t="str">
        <f>IF(FIN!C85="","",FIN!C85)</f>
        <v>1 MPP</v>
      </c>
      <c r="D85" s="25" t="str">
        <f>IF(FIN!E85="","",FIN!E85)</f>
        <v>K591FMPP001</v>
      </c>
      <c r="E85" s="34">
        <f>IF(FIN!J85="","",FIN!J85)</f>
        <v>1</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DURGENDREN A/L RAVIDHAS</v>
      </c>
      <c r="C86" s="25" t="str">
        <f>IF(FIN!C86="","",FIN!C86)</f>
        <v>1 MPP</v>
      </c>
      <c r="D86" s="25" t="str">
        <f>IF(FIN!E86="","",FIN!E86)</f>
        <v>K591FMPP002</v>
      </c>
      <c r="E86" s="34">
        <f>IF(FIN!J86="","",FIN!J86)</f>
        <v>1</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 xml:space="preserve">FADZLI BIN SHA'ARI </v>
      </c>
      <c r="C87" s="25" t="str">
        <f>IF(FIN!C87="","",FIN!C87)</f>
        <v>1 MPP</v>
      </c>
      <c r="D87" s="25" t="str">
        <f>IF(FIN!E87="","",FIN!E87)</f>
        <v>K591FMPP003</v>
      </c>
      <c r="E87" s="34">
        <f>IF(FIN!J87="","",FIN!J87)</f>
        <v>1</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IQBALL ANAS BIN ZULKIFLI</v>
      </c>
      <c r="C88" s="25" t="str">
        <f>IF(FIN!C88="","",FIN!C88)</f>
        <v>1 MPP</v>
      </c>
      <c r="D88" s="25" t="str">
        <f>IF(FIN!E88="","",FIN!E88)</f>
        <v>K591FMPP004</v>
      </c>
      <c r="E88" s="34">
        <f>IF(FIN!J88="","",FIN!J88)</f>
        <v>0</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KARTIKESAN A/L MUNUSAMY</v>
      </c>
      <c r="C89" s="25" t="str">
        <f>IF(FIN!C89="","",FIN!C89)</f>
        <v>1 MPP</v>
      </c>
      <c r="D89" s="25" t="str">
        <f>IF(FIN!E89="","",FIN!E89)</f>
        <v>K591FMPP005</v>
      </c>
      <c r="E89" s="34">
        <f>IF(FIN!J89="","",FIN!J89)</f>
        <v>1</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MOHAMAD RAFIQI ANAQI BIN MAHADI</v>
      </c>
      <c r="C90" s="25" t="str">
        <f>IF(FIN!C90="","",FIN!C90)</f>
        <v>1 MPP</v>
      </c>
      <c r="D90" s="25" t="str">
        <f>IF(FIN!E90="","",FIN!E90)</f>
        <v>K591FMPP006</v>
      </c>
      <c r="E90" s="34">
        <f>IF(FIN!J90="","",FIN!J90)</f>
        <v>1</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MOHAMED ALIFF AFIFFI BIN MOHAMED NOOR</v>
      </c>
      <c r="C91" s="25" t="str">
        <f>IF(FIN!C91="","",FIN!C91)</f>
        <v>1 MPP</v>
      </c>
      <c r="D91" s="25" t="str">
        <f>IF(FIN!E91="","",FIN!E91)</f>
        <v>K591FMPP007</v>
      </c>
      <c r="E91" s="34">
        <f>IF(FIN!J91="","",FIN!J91)</f>
        <v>1</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MOHAMMAD FAHIRUL HAIREE BIN MANSOR</v>
      </c>
      <c r="C92" s="25" t="str">
        <f>IF(FIN!C92="","",FIN!C92)</f>
        <v>1 MPP</v>
      </c>
      <c r="D92" s="25" t="str">
        <f>IF(FIN!E92="","",FIN!E92)</f>
        <v>K591FMPP008</v>
      </c>
      <c r="E92" s="34">
        <f>IF(FIN!J92="","",FIN!J92)</f>
        <v>1</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MUHAMAD AIMAN BIN MOHD ZAINAL ALIAS</v>
      </c>
      <c r="C93" s="25" t="str">
        <f>IF(FIN!C93="","",FIN!C93)</f>
        <v>1 MPP</v>
      </c>
      <c r="D93" s="25" t="str">
        <f>IF(FIN!E93="","",FIN!E93)</f>
        <v>K591FMPP009</v>
      </c>
      <c r="E93" s="34">
        <f>IF(FIN!J93="","",FIN!J93)</f>
        <v>1</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MUHAMMAD  HAFIZZ BIN MOHAMAD NASIR</v>
      </c>
      <c r="C94" s="25" t="str">
        <f>IF(FIN!C94="","",FIN!C94)</f>
        <v>1 MPP</v>
      </c>
      <c r="D94" s="25" t="str">
        <f>IF(FIN!E94="","",FIN!E94)</f>
        <v>K591FMPP010</v>
      </c>
      <c r="E94" s="34">
        <f>IF(FIN!J94="","",FIN!J94)</f>
        <v>1</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MUHAMMAD AIMAN ABDILLAH BIN KAMARUDIN</v>
      </c>
      <c r="C95" s="25" t="str">
        <f>IF(FIN!C95="","",FIN!C95)</f>
        <v>1 MPP</v>
      </c>
      <c r="D95" s="25" t="str">
        <f>IF(FIN!E95="","",FIN!E95)</f>
        <v>K591FMPP011</v>
      </c>
      <c r="E95" s="34">
        <f>IF(FIN!J95="","",FIN!J95)</f>
        <v>0</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MUHAMMAD AIMAN HAKIM BIN MAHDZAR</v>
      </c>
      <c r="C96" s="25" t="str">
        <f>IF(FIN!C96="","",FIN!C96)</f>
        <v>1 MPP</v>
      </c>
      <c r="D96" s="25" t="str">
        <f>IF(FIN!E96="","",FIN!E96)</f>
        <v>K591FMPP012</v>
      </c>
      <c r="E96" s="34">
        <f>IF(FIN!J96="","",FIN!J96)</f>
        <v>1</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MUHAMMAD AMIRUL HAIDAR BIN MD NASIR</v>
      </c>
      <c r="C97" s="25" t="str">
        <f>IF(FIN!C97="","",FIN!C97)</f>
        <v>1 MPP</v>
      </c>
      <c r="D97" s="25" t="str">
        <f>IF(FIN!E97="","",FIN!E97)</f>
        <v>K591FMPP013</v>
      </c>
      <c r="E97" s="34">
        <f>IF(FIN!J97="","",FIN!J97)</f>
        <v>0</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MUHAMMAD AZIM BIN ABDULLAH</v>
      </c>
      <c r="C98" s="25" t="str">
        <f>IF(FIN!C98="","",FIN!C98)</f>
        <v>1 MPP</v>
      </c>
      <c r="D98" s="25" t="str">
        <f>IF(FIN!E98="","",FIN!E98)</f>
        <v>K591FMPP014</v>
      </c>
      <c r="E98" s="34">
        <f>IF(FIN!J98="","",FIN!J98)</f>
        <v>1</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MUHAMMAD FARIF BIN HAMIZU</v>
      </c>
      <c r="C99" s="25" t="str">
        <f>IF(FIN!C99="","",FIN!C99)</f>
        <v>1 MPP</v>
      </c>
      <c r="D99" s="25" t="str">
        <f>IF(FIN!E99="","",FIN!E99)</f>
        <v>K591FMPP015</v>
      </c>
      <c r="E99" s="34">
        <f>IF(FIN!J99="","",FIN!J99)</f>
        <v>1</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MUHAMMAD HAZIM BIN ZAINAL ABIDIN</v>
      </c>
      <c r="C100" s="25" t="str">
        <f>IF(FIN!C100="","",FIN!C100)</f>
        <v>1 MPP</v>
      </c>
      <c r="D100" s="25" t="str">
        <f>IF(FIN!E100="","",FIN!E100)</f>
        <v>K591FMPP016</v>
      </c>
      <c r="E100" s="34">
        <f>IF(FIN!J100="","",FIN!J100)</f>
        <v>1</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MUHAMMAD HAZIQ ZAFRAN BIN RAZAHAN</v>
      </c>
      <c r="C101" s="25" t="str">
        <f>IF(FIN!C101="","",FIN!C101)</f>
        <v>1 MPP</v>
      </c>
      <c r="D101" s="25" t="str">
        <f>IF(FIN!E101="","",FIN!E101)</f>
        <v>K591FMPP017</v>
      </c>
      <c r="E101" s="34">
        <f>IF(FIN!J101="","",FIN!J101)</f>
        <v>1</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MUHAMMAD HILMI ZULQARNAIM BIN HAMDAN</v>
      </c>
      <c r="C102" s="25" t="str">
        <f>IF(FIN!C102="","",FIN!C102)</f>
        <v>1 MPP</v>
      </c>
      <c r="D102" s="25" t="str">
        <f>IF(FIN!E102="","",FIN!E102)</f>
        <v>K591FMPP018</v>
      </c>
      <c r="E102" s="34">
        <f>IF(FIN!J102="","",FIN!J102)</f>
        <v>0</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MUHAMMAD NUR FIRDAUS BIN NAZRI</v>
      </c>
      <c r="C103" s="25" t="str">
        <f>IF(FIN!C103="","",FIN!C103)</f>
        <v>1 MPP</v>
      </c>
      <c r="D103" s="25" t="str">
        <f>IF(FIN!E103="","",FIN!E103)</f>
        <v>K591FMPP019</v>
      </c>
      <c r="E103" s="34">
        <f>IF(FIN!J103="","",FIN!J103)</f>
        <v>1</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MUHAMMAD NUR HAFIZ BIN NORSTURA</v>
      </c>
      <c r="C104" s="25" t="str">
        <f>IF(FIN!C104="","",FIN!C104)</f>
        <v>1 MPP</v>
      </c>
      <c r="D104" s="25" t="str">
        <f>IF(FIN!E104="","",FIN!E104)</f>
        <v>K591FMPP020</v>
      </c>
      <c r="E104" s="34">
        <f>IF(FIN!J104="","",FIN!J104)</f>
        <v>1</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MUHAMMAD NUR MUZAMMIL AIMAN BIN KASMAN</v>
      </c>
      <c r="C105" s="25" t="str">
        <f>IF(FIN!C105="","",FIN!C105)</f>
        <v>1 MPP</v>
      </c>
      <c r="D105" s="25" t="str">
        <f>IF(FIN!E105="","",FIN!E105)</f>
        <v>K591FMPP021</v>
      </c>
      <c r="E105" s="34">
        <f>IF(FIN!J105="","",FIN!J105)</f>
        <v>1</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MUHAMMAD UZAIR QUSYAIRI BIN AHMAD</v>
      </c>
      <c r="C106" s="25" t="str">
        <f>IF(FIN!C106="","",FIN!C106)</f>
        <v>1 MPP</v>
      </c>
      <c r="D106" s="25" t="str">
        <f>IF(FIN!E106="","",FIN!E106)</f>
        <v>K591FMPP022</v>
      </c>
      <c r="E106" s="34">
        <f>IF(FIN!J106="","",FIN!J106)</f>
        <v>1</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NAIM JUNAIDI BIN KHAIRUDDIN</v>
      </c>
      <c r="C107" s="25" t="str">
        <f>IF(FIN!C107="","",FIN!C107)</f>
        <v>1 MPP</v>
      </c>
      <c r="D107" s="25" t="str">
        <f>IF(FIN!E107="","",FIN!E107)</f>
        <v>K591FMPP023</v>
      </c>
      <c r="E107" s="34">
        <f>IF(FIN!J107="","",FIN!J107)</f>
        <v>1</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NURUL SITI SHAHIDAH BINTI MUHAMMAD NAHA YELISA</v>
      </c>
      <c r="C108" s="25" t="str">
        <f>IF(FIN!C108="","",FIN!C108)</f>
        <v>1 MPP</v>
      </c>
      <c r="D108" s="25" t="str">
        <f>IF(FIN!E108="","",FIN!E108)</f>
        <v>K591FMPP024</v>
      </c>
      <c r="E108" s="34">
        <f>IF(FIN!J108="","",FIN!J108)</f>
        <v>1</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SAIFUL ALIF RIZZUAN BIN MOHD BAKHTIAR</v>
      </c>
      <c r="C109" s="25" t="str">
        <f>IF(FIN!C109="","",FIN!C109)</f>
        <v>1 MPP</v>
      </c>
      <c r="D109" s="25" t="str">
        <f>IF(FIN!E109="","",FIN!E109)</f>
        <v>K591FMPP025</v>
      </c>
      <c r="E109" s="34">
        <f>IF(FIN!J109="","",FIN!J109)</f>
        <v>1</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SYED ALIFF HAIQAL BIN SD ABD RAHMAN</v>
      </c>
      <c r="C110" s="25" t="str">
        <f>IF(FIN!C110="","",FIN!C110)</f>
        <v>1 MPP</v>
      </c>
      <c r="D110" s="25" t="str">
        <f>IF(FIN!E110="","",FIN!E110)</f>
        <v>K591FMPP026</v>
      </c>
      <c r="E110" s="34">
        <f>IF(FIN!J110="","",FIN!J110)</f>
        <v>1</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TUAN MUHAMMAD NASUHA BIN TUAN MOHD JAFFAR</v>
      </c>
      <c r="C111" s="25" t="str">
        <f>IF(FIN!C111="","",FIN!C111)</f>
        <v>1 MPP</v>
      </c>
      <c r="D111" s="25" t="str">
        <f>IF(FIN!E111="","",FIN!E111)</f>
        <v>K591FMPP027</v>
      </c>
      <c r="E111" s="34">
        <f>IF(FIN!J111="","",FIN!J111)</f>
        <v>1</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ADIB LUQMAN BIN ABDUL AZIZ</v>
      </c>
      <c r="C112" s="25" t="str">
        <f>IF(FIN!C112="","",FIN!C112)</f>
        <v>1 MTA</v>
      </c>
      <c r="D112" s="25" t="str">
        <f>IF(FIN!E112="","",FIN!E112)</f>
        <v>K591FMTA001</v>
      </c>
      <c r="E112" s="34">
        <f>IF(FIN!J112="","",FIN!J112)</f>
        <v>1</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AHMAD AMIRUL ZAHIN BIN JOHARI</v>
      </c>
      <c r="C113" s="25" t="str">
        <f>IF(FIN!C113="","",FIN!C113)</f>
        <v>1 MTA</v>
      </c>
      <c r="D113" s="25" t="str">
        <f>IF(FIN!E113="","",FIN!E113)</f>
        <v>K591FMTA002</v>
      </c>
      <c r="E113" s="34">
        <f>IF(FIN!J113="","",FIN!J113)</f>
        <v>1</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AMIR ZULFHADLI AZFAR BIN SANUDDIN</v>
      </c>
      <c r="C114" s="25" t="str">
        <f>IF(FIN!C114="","",FIN!C114)</f>
        <v>1 MTA</v>
      </c>
      <c r="D114" s="25" t="str">
        <f>IF(FIN!E114="","",FIN!E114)</f>
        <v>K591FMTA003</v>
      </c>
      <c r="E114" s="34">
        <f>IF(FIN!J114="","",FIN!J114)</f>
        <v>1</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HANAN AL-ZAMAKHSYARI BIN CHE HASSAN</v>
      </c>
      <c r="C115" s="25" t="str">
        <f>IF(FIN!C115="","",FIN!C115)</f>
        <v>1 MTA</v>
      </c>
      <c r="D115" s="25" t="str">
        <f>IF(FIN!E115="","",FIN!E115)</f>
        <v>K591FMTA004</v>
      </c>
      <c r="E115" s="34">
        <f>IF(FIN!J115="","",FIN!J115)</f>
        <v>1</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HARIS BIN AHMAD BASRI</v>
      </c>
      <c r="C116" s="25" t="str">
        <f>IF(FIN!C116="","",FIN!C116)</f>
        <v>1 MTA</v>
      </c>
      <c r="D116" s="25" t="str">
        <f>IF(FIN!E116="","",FIN!E116)</f>
        <v>K591FMTA005</v>
      </c>
      <c r="E116" s="34">
        <f>IF(FIN!J116="","",FIN!J116)</f>
        <v>1</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MOHAMAD ZULFIKRIE BIN JOHARI</v>
      </c>
      <c r="C117" s="25" t="str">
        <f>IF(FIN!C117="","",FIN!C117)</f>
        <v>1 MTA</v>
      </c>
      <c r="D117" s="25" t="str">
        <f>IF(FIN!E117="","",FIN!E117)</f>
        <v>K591FMTA006</v>
      </c>
      <c r="E117" s="34">
        <f>IF(FIN!J117="","",FIN!J117)</f>
        <v>1</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MUHAMAD HAFIZ BIN SHAMSURI</v>
      </c>
      <c r="C118" s="25" t="str">
        <f>IF(FIN!C118="","",FIN!C118)</f>
        <v>1 MTA</v>
      </c>
      <c r="D118" s="25" t="str">
        <f>IF(FIN!E118="","",FIN!E118)</f>
        <v>K591FMTA007</v>
      </c>
      <c r="E118" s="34">
        <f>IF(FIN!J118="","",FIN!J118)</f>
        <v>1</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MUHAMAD HISAMUDDIN BIN ABDUL SAMAD</v>
      </c>
      <c r="C119" s="25" t="str">
        <f>IF(FIN!C119="","",FIN!C119)</f>
        <v>1 MTA</v>
      </c>
      <c r="D119" s="25" t="str">
        <f>IF(FIN!E119="","",FIN!E119)</f>
        <v>K591FMTA008</v>
      </c>
      <c r="E119" s="34">
        <f>IF(FIN!J119="","",FIN!J119)</f>
        <v>1</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MUHAMAD MUSLIHUDDIN BIN MOHAMED TAHA</v>
      </c>
      <c r="C120" s="25" t="str">
        <f>IF(FIN!C120="","",FIN!C120)</f>
        <v>1 MTA</v>
      </c>
      <c r="D120" s="25" t="str">
        <f>IF(FIN!E120="","",FIN!E120)</f>
        <v>K591FMTA009</v>
      </c>
      <c r="E120" s="34">
        <f>IF(FIN!J120="","",FIN!J120)</f>
        <v>1</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MUHAMMAD AIMAN HIDAYAT BIN NOOR AZMAN</v>
      </c>
      <c r="C121" s="25" t="str">
        <f>IF(FIN!C121="","",FIN!C121)</f>
        <v>1 MTA</v>
      </c>
      <c r="D121" s="25" t="str">
        <f>IF(FIN!E121="","",FIN!E121)</f>
        <v>K591FMTA010</v>
      </c>
      <c r="E121" s="34">
        <f>IF(FIN!J121="","",FIN!J121)</f>
        <v>1</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MUHAMMAD AMIER FIRDAUS BIN MOHD HASANI</v>
      </c>
      <c r="C122" s="25" t="str">
        <f>IF(FIN!C122="","",FIN!C122)</f>
        <v>1 MTA</v>
      </c>
      <c r="D122" s="25" t="str">
        <f>IF(FIN!E122="","",FIN!E122)</f>
        <v>K591FMTA011</v>
      </c>
      <c r="E122" s="34">
        <f>IF(FIN!J122="","",FIN!J122)</f>
        <v>1</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MUHAMMAD AMMAR HAZIM BIN AZIZAN</v>
      </c>
      <c r="C123" s="25" t="str">
        <f>IF(FIN!C123="","",FIN!C123)</f>
        <v>1 MTA</v>
      </c>
      <c r="D123" s="25" t="str">
        <f>IF(FIN!E123="","",FIN!E123)</f>
        <v>K591FMTA012</v>
      </c>
      <c r="E123" s="34">
        <f>IF(FIN!J123="","",FIN!J123)</f>
        <v>1</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MUHAMMAD DANIAL ASYRAF BIN MAKHTAR</v>
      </c>
      <c r="C124" s="25" t="str">
        <f>IF(FIN!C124="","",FIN!C124)</f>
        <v>1 MTA</v>
      </c>
      <c r="D124" s="25" t="str">
        <f>IF(FIN!E124="","",FIN!E124)</f>
        <v>K591FMTA013</v>
      </c>
      <c r="E124" s="34">
        <f>IF(FIN!J124="","",FIN!J124)</f>
        <v>1</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MUHAMMAD EMIR HEIKAL BIN AZHAR</v>
      </c>
      <c r="C125" s="25" t="str">
        <f>IF(FIN!C125="","",FIN!C125)</f>
        <v>1 MTA</v>
      </c>
      <c r="D125" s="25" t="str">
        <f>IF(FIN!E125="","",FIN!E125)</f>
        <v>K591FMTA014</v>
      </c>
      <c r="E125" s="34">
        <f>IF(FIN!J125="","",FIN!J125)</f>
        <v>1</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MUHAMMAD FITRI AIMAN BIN RAHIM</v>
      </c>
      <c r="C126" s="25" t="str">
        <f>IF(FIN!C126="","",FIN!C126)</f>
        <v>1 MTA</v>
      </c>
      <c r="D126" s="25" t="str">
        <f>IF(FIN!E126="","",FIN!E126)</f>
        <v>K591FMTA015</v>
      </c>
      <c r="E126" s="34">
        <f>IF(FIN!J126="","",FIN!J126)</f>
        <v>1</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MUHAMMAD HELMIEY BIN HISHAMUDIN</v>
      </c>
      <c r="C127" s="25" t="str">
        <f>IF(FIN!C127="","",FIN!C127)</f>
        <v>1 MTA</v>
      </c>
      <c r="D127" s="25" t="str">
        <f>IF(FIN!E127="","",FIN!E127)</f>
        <v>K591FMTA016</v>
      </c>
      <c r="E127" s="34">
        <f>IF(FIN!J127="","",FIN!J127)</f>
        <v>1</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MUHAMMAD IRFAN BIN YUSOF ABD.GHAPOR</v>
      </c>
      <c r="C128" s="25" t="str">
        <f>IF(FIN!C128="","",FIN!C128)</f>
        <v>1 MTA</v>
      </c>
      <c r="D128" s="25" t="str">
        <f>IF(FIN!E128="","",FIN!E128)</f>
        <v>K591FMTA017</v>
      </c>
      <c r="E128" s="34">
        <f>IF(FIN!J128="","",FIN!J128)</f>
        <v>1</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MUHAMMAD LOKMAN NULHAKIM BIN MOHD NOOR</v>
      </c>
      <c r="C129" s="25" t="str">
        <f>IF(FIN!C129="","",FIN!C129)</f>
        <v>1 MTA</v>
      </c>
      <c r="D129" s="25" t="str">
        <f>IF(FIN!E129="","",FIN!E129)</f>
        <v>K591FMTA018</v>
      </c>
      <c r="E129" s="34">
        <f>IF(FIN!J129="","",FIN!J129)</f>
        <v>1</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MUHAMMAD RUSYDI NAIM BIN MOHD SUKRI</v>
      </c>
      <c r="C130" s="25" t="str">
        <f>IF(FIN!C130="","",FIN!C130)</f>
        <v>1 MTA</v>
      </c>
      <c r="D130" s="25" t="str">
        <f>IF(FIN!E130="","",FIN!E130)</f>
        <v>K591FMTA019</v>
      </c>
      <c r="E130" s="34">
        <f>IF(FIN!J130="","",FIN!J130)</f>
        <v>1</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MUHAMMAD SHAUQI BIN SHAMSUDDIN</v>
      </c>
      <c r="C131" s="25" t="str">
        <f>IF(FIN!C131="","",FIN!C131)</f>
        <v>1 MTA</v>
      </c>
      <c r="D131" s="25" t="str">
        <f>IF(FIN!E131="","",FIN!E131)</f>
        <v>K591FMTA020</v>
      </c>
      <c r="E131" s="34">
        <f>IF(FIN!J131="","",FIN!J131)</f>
        <v>1</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MUHAMMAD SYUKRI BIN ABDULLAH</v>
      </c>
      <c r="C132" s="25" t="str">
        <f>IF(FIN!C132="","",FIN!C132)</f>
        <v>1 MTA</v>
      </c>
      <c r="D132" s="25" t="str">
        <f>IF(FIN!E132="","",FIN!E132)</f>
        <v>K591FMTA021</v>
      </c>
      <c r="E132" s="34">
        <f>IF(FIN!J132="","",FIN!J132)</f>
        <v>1</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NUR AMIZARTY AINNA BINTI ZAIDI</v>
      </c>
      <c r="C133" s="25" t="str">
        <f>IF(FIN!C133="","",FIN!C133)</f>
        <v>1 MTA</v>
      </c>
      <c r="D133" s="25" t="str">
        <f>IF(FIN!E133="","",FIN!E133)</f>
        <v>K591FMTA022</v>
      </c>
      <c r="E133" s="34">
        <f>IF(FIN!J133="","",FIN!J133)</f>
        <v>1</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NURUL NADHIRAH BINTI AHMAD TAJUDDIN</v>
      </c>
      <c r="C134" s="25" t="str">
        <f>IF(FIN!C134="","",FIN!C134)</f>
        <v>1 MTA</v>
      </c>
      <c r="D134" s="25" t="str">
        <f>IF(FIN!E134="","",FIN!E134)</f>
        <v>K591FMTA023</v>
      </c>
      <c r="E134" s="34">
        <f>IF(FIN!J134="","",FIN!J134)</f>
        <v>1</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NURUL SYAFIQAH NABILA</v>
      </c>
      <c r="C135" s="25" t="str">
        <f>IF(FIN!C135="","",FIN!C135)</f>
        <v>1 MTA</v>
      </c>
      <c r="D135" s="25" t="str">
        <f>IF(FIN!E135="","",FIN!E135)</f>
        <v>K591FMTA024</v>
      </c>
      <c r="E135" s="34">
        <f>IF(FIN!J135="","",FIN!J135)</f>
        <v>1</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RAJA SOFFI ASYIKEEN BINTI RAJA AFINDI</v>
      </c>
      <c r="C136" s="25" t="str">
        <f>IF(FIN!C136="","",FIN!C136)</f>
        <v>1 MTA</v>
      </c>
      <c r="D136" s="25" t="str">
        <f>IF(FIN!E136="","",FIN!E136)</f>
        <v>K591FMTA025</v>
      </c>
      <c r="E136" s="34">
        <f>IF(FIN!J136="","",FIN!J136)</f>
        <v>1</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SAHARUDDIN BIN JAHIDIN</v>
      </c>
      <c r="C137" s="25" t="str">
        <f>IF(FIN!C137="","",FIN!C137)</f>
        <v>1 MTA</v>
      </c>
      <c r="D137" s="25" t="str">
        <f>IF(FIN!E137="","",FIN!E137)</f>
        <v>K591FMTA026</v>
      </c>
      <c r="E137" s="34">
        <f>IF(FIN!J137="","",FIN!J137)</f>
        <v>1</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SHAHADAN BIN AHMAD</v>
      </c>
      <c r="C138" s="25" t="str">
        <f>IF(FIN!C138="","",FIN!C138)</f>
        <v>1 MTA</v>
      </c>
      <c r="D138" s="25" t="str">
        <f>IF(FIN!E138="","",FIN!E138)</f>
        <v>K591FMTA027</v>
      </c>
      <c r="E138" s="34">
        <f>IF(FIN!J138="","",FIN!J138)</f>
        <v>1</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ABDUL AL-HAFIZ BIN ABDUL HADI</v>
      </c>
      <c r="C139" s="25" t="str">
        <f>IF(FIN!C139="","",FIN!C139)</f>
        <v>1 MTK</v>
      </c>
      <c r="D139" s="25" t="str">
        <f>IF(FIN!E139="","",FIN!E139)</f>
        <v>K591FMTK001</v>
      </c>
      <c r="E139" s="34">
        <f>IF(FIN!J139="","",FIN!J139)</f>
        <v>1</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ADIB NUR ADAM BIN NORAZLAN</v>
      </c>
      <c r="C140" s="25" t="str">
        <f>IF(FIN!C140="","",FIN!C140)</f>
        <v>1 MTK</v>
      </c>
      <c r="D140" s="25" t="str">
        <f>IF(FIN!E140="","",FIN!E140)</f>
        <v>K591FMTK002</v>
      </c>
      <c r="E140" s="34">
        <f>IF(FIN!J140="","",FIN!J140)</f>
        <v>1</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AHMAD LUFTI BIN HAMIZI</v>
      </c>
      <c r="C141" s="25" t="str">
        <f>IF(FIN!C141="","",FIN!C141)</f>
        <v>1 MTK</v>
      </c>
      <c r="D141" s="25" t="str">
        <f>IF(FIN!E141="","",FIN!E141)</f>
        <v>K591FMTK003</v>
      </c>
      <c r="E141" s="34">
        <f>IF(FIN!J141="","",FIN!J141)</f>
        <v>1</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AJHMAL FAHMI BIN RAMLI</v>
      </c>
      <c r="C142" s="25" t="str">
        <f>IF(FIN!C142="","",FIN!C142)</f>
        <v>1 MTK</v>
      </c>
      <c r="D142" s="25" t="str">
        <f>IF(FIN!E142="","",FIN!E142)</f>
        <v>K591FMTK004</v>
      </c>
      <c r="E142" s="34">
        <f>IF(FIN!J142="","",FIN!J142)</f>
        <v>1</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IQMAL HAKIMI BIN MAT ALIAS</v>
      </c>
      <c r="C143" s="25" t="str">
        <f>IF(FIN!C143="","",FIN!C143)</f>
        <v>1 MTK</v>
      </c>
      <c r="D143" s="25" t="str">
        <f>IF(FIN!E143="","",FIN!E143)</f>
        <v>K591FMTK005</v>
      </c>
      <c r="E143" s="34">
        <f>IF(FIN!J143="","",FIN!J143)</f>
        <v>1</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MOHAMAD AMIRUL MUHAFFIZ BIN ABD. SATAR</v>
      </c>
      <c r="C144" s="25" t="str">
        <f>IF(FIN!C144="","",FIN!C144)</f>
        <v>1 MTK</v>
      </c>
      <c r="D144" s="25" t="str">
        <f>IF(FIN!E144="","",FIN!E144)</f>
        <v>K591FMTK006</v>
      </c>
      <c r="E144" s="34">
        <f>IF(FIN!J144="","",FIN!J144)</f>
        <v>1</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MOHAMAD ZARIF TAJUDDIN BIN MOHD FAUZI</v>
      </c>
      <c r="C145" s="25" t="str">
        <f>IF(FIN!C145="","",FIN!C145)</f>
        <v>1 MTK</v>
      </c>
      <c r="D145" s="25" t="str">
        <f>IF(FIN!E145="","",FIN!E145)</f>
        <v>K591FMTK007</v>
      </c>
      <c r="E145" s="34">
        <f>IF(FIN!J145="","",FIN!J145)</f>
        <v>1</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MUHAMAD ARIFF BIN MOHD NOOR</v>
      </c>
      <c r="C146" s="25" t="str">
        <f>IF(FIN!C146="","",FIN!C146)</f>
        <v>1 MTK</v>
      </c>
      <c r="D146" s="25" t="str">
        <f>IF(FIN!E146="","",FIN!E146)</f>
        <v>K591FMTK008</v>
      </c>
      <c r="E146" s="34">
        <f>IF(FIN!J146="","",FIN!J146)</f>
        <v>1</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MUHAMAD ISKANDAR AFZAN BIN SAM SAIMUN</v>
      </c>
      <c r="C147" s="25" t="str">
        <f>IF(FIN!C147="","",FIN!C147)</f>
        <v>1 MTK</v>
      </c>
      <c r="D147" s="25" t="str">
        <f>IF(FIN!E147="","",FIN!E147)</f>
        <v>K591FMTK009</v>
      </c>
      <c r="E147" s="34">
        <f>IF(FIN!J147="","",FIN!J147)</f>
        <v>1</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MUHAMAD NUR HIDAYAT BIN AZHARI</v>
      </c>
      <c r="C148" s="25" t="str">
        <f>IF(FIN!C148="","",FIN!C148)</f>
        <v>1 MTK</v>
      </c>
      <c r="D148" s="25" t="str">
        <f>IF(FIN!E148="","",FIN!E148)</f>
        <v>K591FMTK010</v>
      </c>
      <c r="E148" s="34">
        <f>IF(FIN!J148="","",FIN!J148)</f>
        <v>1</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MUHAMMAD AFI BIN AZWARI</v>
      </c>
      <c r="C149" s="25" t="str">
        <f>IF(FIN!C149="","",FIN!C149)</f>
        <v>1 MTK</v>
      </c>
      <c r="D149" s="25" t="str">
        <f>IF(FIN!E149="","",FIN!E149)</f>
        <v>K591FMTK011</v>
      </c>
      <c r="E149" s="34">
        <f>IF(FIN!J149="","",FIN!J149)</f>
        <v>1</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MUHAMMAD AFIQ BIN YUSNI</v>
      </c>
      <c r="C150" s="25" t="str">
        <f>IF(FIN!C150="","",FIN!C150)</f>
        <v>1 MTK</v>
      </c>
      <c r="D150" s="25" t="str">
        <f>IF(FIN!E150="","",FIN!E150)</f>
        <v>K591FMTK012</v>
      </c>
      <c r="E150" s="34">
        <f>IF(FIN!J150="","",FIN!J150)</f>
        <v>1</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MUHAMMAD AIZAM BIN MUSA</v>
      </c>
      <c r="C151" s="25" t="str">
        <f>IF(FIN!C151="","",FIN!C151)</f>
        <v>1 MTK</v>
      </c>
      <c r="D151" s="25" t="str">
        <f>IF(FIN!E151="","",FIN!E151)</f>
        <v>K591FMTK013</v>
      </c>
      <c r="E151" s="34">
        <f>IF(FIN!J151="","",FIN!J151)</f>
        <v>1</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MUHAMMAD ASYRUL FAHMI BIN NORSUHAIDI</v>
      </c>
      <c r="C152" s="25" t="str">
        <f>IF(FIN!C152="","",FIN!C152)</f>
        <v>1 MTK</v>
      </c>
      <c r="D152" s="25" t="str">
        <f>IF(FIN!E152="","",FIN!E152)</f>
        <v>K591FMTK014</v>
      </c>
      <c r="E152" s="34">
        <f>IF(FIN!J152="","",FIN!J152)</f>
        <v>1</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MUHAMMAD AZUAN BIN MAT ALI</v>
      </c>
      <c r="C153" s="25" t="str">
        <f>IF(FIN!C153="","",FIN!C153)</f>
        <v>1 MTK</v>
      </c>
      <c r="D153" s="25" t="str">
        <f>IF(FIN!E153="","",FIN!E153)</f>
        <v>K591FMTK015</v>
      </c>
      <c r="E153" s="34">
        <f>IF(FIN!J153="","",FIN!J153)</f>
        <v>1</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MUHAMMAD DANIEL HAFIZAM BIN MAHFOD</v>
      </c>
      <c r="C154" s="25" t="str">
        <f>IF(FIN!C154="","",FIN!C154)</f>
        <v>1 MTK</v>
      </c>
      <c r="D154" s="25" t="str">
        <f>IF(FIN!E154="","",FIN!E154)</f>
        <v>K591FMTK016</v>
      </c>
      <c r="E154" s="34">
        <f>IF(FIN!J154="","",FIN!J154)</f>
        <v>1</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MUHAMMAD FIRDAUS HAKIMY BIN AFINDDY</v>
      </c>
      <c r="C155" s="25" t="str">
        <f>IF(FIN!C155="","",FIN!C155)</f>
        <v>1 MTK</v>
      </c>
      <c r="D155" s="25" t="str">
        <f>IF(FIN!E155="","",FIN!E155)</f>
        <v>K591FMTK017</v>
      </c>
      <c r="E155" s="34">
        <f>IF(FIN!J155="","",FIN!J155)</f>
        <v>1</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MUHAMMAD HASAN AL BASRI BIN SUPIAN</v>
      </c>
      <c r="C156" s="25" t="str">
        <f>IF(FIN!C156="","",FIN!C156)</f>
        <v>1 MTK</v>
      </c>
      <c r="D156" s="25" t="str">
        <f>IF(FIN!E156="","",FIN!E156)</f>
        <v>K591FMTK018</v>
      </c>
      <c r="E156" s="34">
        <f>IF(FIN!J156="","",FIN!J156)</f>
        <v>1</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MUHAMMAD ISMA DENIAL BIN MD ROFMAN</v>
      </c>
      <c r="C157" s="25" t="str">
        <f>IF(FIN!C157="","",FIN!C157)</f>
        <v>1 MTK</v>
      </c>
      <c r="D157" s="25" t="str">
        <f>IF(FIN!E157="","",FIN!E157)</f>
        <v>K591FMTK019</v>
      </c>
      <c r="E157" s="34">
        <f>IF(FIN!J157="","",FIN!J157)</f>
        <v>1</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MUHAMMAD LUQMAN HAKIM BIN SAHAIMI</v>
      </c>
      <c r="C158" s="25" t="str">
        <f>IF(FIN!C158="","",FIN!C158)</f>
        <v>1 MTK</v>
      </c>
      <c r="D158" s="25" t="str">
        <f>IF(FIN!E158="","",FIN!E158)</f>
        <v>K591FMTK020</v>
      </c>
      <c r="E158" s="34">
        <f>IF(FIN!J158="","",FIN!J158)</f>
        <v>1</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MUHAMMAD NUR AIMAN BIN MOHD ALI</v>
      </c>
      <c r="C159" s="25" t="str">
        <f>IF(FIN!C159="","",FIN!C159)</f>
        <v>1 MTK</v>
      </c>
      <c r="D159" s="25" t="str">
        <f>IF(FIN!E159="","",FIN!E159)</f>
        <v>K591FMTK021</v>
      </c>
      <c r="E159" s="34">
        <f>IF(FIN!J159="","",FIN!J159)</f>
        <v>1</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MUHAMMAD NUR SOLEH BIN BUSTAN</v>
      </c>
      <c r="C160" s="25" t="str">
        <f>IF(FIN!C160="","",FIN!C160)</f>
        <v>1 MTK</v>
      </c>
      <c r="D160" s="25" t="str">
        <f>IF(FIN!E160="","",FIN!E160)</f>
        <v>K591FMTK022</v>
      </c>
      <c r="E160" s="34">
        <f>IF(FIN!J160="","",FIN!J160)</f>
        <v>1</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MUHAMMAD SYAHIR AKMAL BIN PAUZI</v>
      </c>
      <c r="C161" s="25" t="str">
        <f>IF(FIN!C161="","",FIN!C161)</f>
        <v>1 MTK</v>
      </c>
      <c r="D161" s="25" t="str">
        <f>IF(FIN!E161="","",FIN!E161)</f>
        <v>K591FMTK023</v>
      </c>
      <c r="E161" s="34">
        <f>IF(FIN!J161="","",FIN!J161)</f>
        <v>1</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MUHAMMAD SYAMSUL NIZAM BIN MUKSIN</v>
      </c>
      <c r="C162" s="25" t="str">
        <f>IF(FIN!C162="","",FIN!C162)</f>
        <v>1 MTK</v>
      </c>
      <c r="D162" s="25" t="str">
        <f>IF(FIN!E162="","",FIN!E162)</f>
        <v>K591FMTK024</v>
      </c>
      <c r="E162" s="34">
        <f>IF(FIN!J162="","",FIN!J162)</f>
        <v>1</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MUHAMMAD ZAIRUL AZWAN BIN ZULKARNAIN</v>
      </c>
      <c r="C163" s="25" t="str">
        <f>IF(FIN!C163="","",FIN!C163)</f>
        <v>1 MTK</v>
      </c>
      <c r="D163" s="25" t="str">
        <f>IF(FIN!E163="","",FIN!E163)</f>
        <v>K591FMTK025</v>
      </c>
      <c r="E163" s="34">
        <f>IF(FIN!J163="","",FIN!J163)</f>
        <v>1</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SHAHRUL AIMAN BIN SAARI</v>
      </c>
      <c r="C164" s="25" t="str">
        <f>IF(FIN!C164="","",FIN!C164)</f>
        <v>1 MTK</v>
      </c>
      <c r="D164" s="25" t="str">
        <f>IF(FIN!E164="","",FIN!E164)</f>
        <v>K591FMTK026</v>
      </c>
      <c r="E164" s="34">
        <f>IF(FIN!J164="","",FIN!J164)</f>
        <v>1</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FARINA ANIS BINTI AZMI</v>
      </c>
      <c r="C165" s="25" t="str">
        <f>IF(FIN!C165="","",FIN!C165)</f>
        <v>1 WTP</v>
      </c>
      <c r="D165" s="25" t="str">
        <f>IF(FIN!E165="","",FIN!E165)</f>
        <v>K591FWTP001</v>
      </c>
      <c r="E165" s="34">
        <f>IF(FIN!J165="","",FIN!J165)</f>
        <v>1</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IKHWAN NURHAKIM BIN ZAMRAH</v>
      </c>
      <c r="C166" s="25" t="str">
        <f>IF(FIN!C166="","",FIN!C166)</f>
        <v>1 WTP</v>
      </c>
      <c r="D166" s="25" t="str">
        <f>IF(FIN!E166="","",FIN!E166)</f>
        <v>K591FWTP002</v>
      </c>
      <c r="E166" s="34">
        <f>IF(FIN!J166="","",FIN!J166)</f>
        <v>1</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MUHAMAD KHAIRUL IMRAN BIN ZAKARIA</v>
      </c>
      <c r="C167" s="25" t="str">
        <f>IF(FIN!C167="","",FIN!C167)</f>
        <v>1 WTP</v>
      </c>
      <c r="D167" s="25" t="str">
        <f>IF(FIN!E167="","",FIN!E167)</f>
        <v>K591FWTP003</v>
      </c>
      <c r="E167" s="34">
        <f>IF(FIN!J167="","",FIN!J167)</f>
        <v>1</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MUHAMMAD AIMAN FITRI BIN AHMAD</v>
      </c>
      <c r="C168" s="25" t="str">
        <f>IF(FIN!C168="","",FIN!C168)</f>
        <v>1 WTP</v>
      </c>
      <c r="D168" s="25" t="str">
        <f>IF(FIN!E168="","",FIN!E168)</f>
        <v>K591FWTP004</v>
      </c>
      <c r="E168" s="34">
        <f>IF(FIN!J168="","",FIN!J168)</f>
        <v>1</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MUHAMMAD DURHAKIM BIN MOHD NOOR</v>
      </c>
      <c r="C169" s="25" t="str">
        <f>IF(FIN!C169="","",FIN!C169)</f>
        <v>1 WTP</v>
      </c>
      <c r="D169" s="25" t="str">
        <f>IF(FIN!E169="","",FIN!E169)</f>
        <v>K591FWTP005</v>
      </c>
      <c r="E169" s="34">
        <f>IF(FIN!J169="","",FIN!J169)</f>
        <v>1</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MUHAMMAD FIQRI BIN ABDUL HALIM</v>
      </c>
      <c r="C170" s="25" t="str">
        <f>IF(FIN!C170="","",FIN!C170)</f>
        <v>1 WTP</v>
      </c>
      <c r="D170" s="25" t="str">
        <f>IF(FIN!E170="","",FIN!E170)</f>
        <v>K591FWTP006</v>
      </c>
      <c r="E170" s="34">
        <f>IF(FIN!J170="","",FIN!J170)</f>
        <v>1</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MUHAMMAD FITRI BIN MD.NAYAN</v>
      </c>
      <c r="C171" s="25" t="str">
        <f>IF(FIN!C171="","",FIN!C171)</f>
        <v>1 WTP</v>
      </c>
      <c r="D171" s="25" t="str">
        <f>IF(FIN!E171="","",FIN!E171)</f>
        <v>K591FWTP007</v>
      </c>
      <c r="E171" s="34">
        <f>IF(FIN!J171="","",FIN!J171)</f>
        <v>0</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MUHAMMAD HAIQAL MUHAMAT ARDI BIN ABDUL RAHMAN</v>
      </c>
      <c r="C172" s="25" t="str">
        <f>IF(FIN!C172="","",FIN!C172)</f>
        <v>1 WTP</v>
      </c>
      <c r="D172" s="25" t="str">
        <f>IF(FIN!E172="","",FIN!E172)</f>
        <v>K591FWTP008</v>
      </c>
      <c r="E172" s="34">
        <f>IF(FIN!J172="","",FIN!J172)</f>
        <v>1</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MUHAMMAD HAKIMI MUHAMAT ARDI BIN ABDUL RAHMAN</v>
      </c>
      <c r="C173" s="25" t="str">
        <f>IF(FIN!C173="","",FIN!C173)</f>
        <v>1 WTP</v>
      </c>
      <c r="D173" s="25" t="str">
        <f>IF(FIN!E173="","",FIN!E173)</f>
        <v>K591FWTP009</v>
      </c>
      <c r="E173" s="34">
        <f>IF(FIN!J173="","",FIN!J173)</f>
        <v>1</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MUHAMMAD IRFAN HAZIQ BIN MOHD NORFAIZAL</v>
      </c>
      <c r="C174" s="25" t="str">
        <f>IF(FIN!C174="","",FIN!C174)</f>
        <v>1 WTP</v>
      </c>
      <c r="D174" s="25" t="str">
        <f>IF(FIN!E174="","",FIN!E174)</f>
        <v>K591FWTP010</v>
      </c>
      <c r="E174" s="34">
        <f>IF(FIN!J174="","",FIN!J174)</f>
        <v>1</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MUHAMMAD IZZAT BI NOR AZMI</v>
      </c>
      <c r="C175" s="25" t="str">
        <f>IF(FIN!C175="","",FIN!C175)</f>
        <v>1 WTP</v>
      </c>
      <c r="D175" s="25" t="str">
        <f>IF(FIN!E175="","",FIN!E175)</f>
        <v>K591FWTP011</v>
      </c>
      <c r="E175" s="34">
        <f>IF(FIN!J175="","",FIN!J175)</f>
        <v>1</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MUHAMMAD SAFWAN BIN SAHBUDIN</v>
      </c>
      <c r="C176" s="25" t="str">
        <f>IF(FIN!C176="","",FIN!C176)</f>
        <v>1 WTP</v>
      </c>
      <c r="D176" s="25" t="str">
        <f>IF(FIN!E176="","",FIN!E176)</f>
        <v>K591FWTP012</v>
      </c>
      <c r="E176" s="34">
        <f>IF(FIN!J176="","",FIN!J176)</f>
        <v>1</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MUHAMMAD SYAFIQ SUKRI BIN UMAR</v>
      </c>
      <c r="C177" s="25" t="str">
        <f>IF(FIN!C177="","",FIN!C177)</f>
        <v>1 WTP</v>
      </c>
      <c r="D177" s="25" t="str">
        <f>IF(FIN!E177="","",FIN!E177)</f>
        <v>K591FWTP013</v>
      </c>
      <c r="E177" s="34">
        <f>IF(FIN!J177="","",FIN!J177)</f>
        <v>1</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NAZMI BIN MAHAMAD</v>
      </c>
      <c r="C178" s="25" t="str">
        <f>IF(FIN!C178="","",FIN!C178)</f>
        <v>1 WTP</v>
      </c>
      <c r="D178" s="25" t="str">
        <f>IF(FIN!E178="","",FIN!E178)</f>
        <v>K591FWTP014</v>
      </c>
      <c r="E178" s="34">
        <f>IF(FIN!J178="","",FIN!J178)</f>
        <v>1</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NIK MUHAMMAD DANIAL AZHAR BIN TUAN ISMAIL</v>
      </c>
      <c r="C179" s="25" t="str">
        <f>IF(FIN!C179="","",FIN!C179)</f>
        <v>1 WTP</v>
      </c>
      <c r="D179" s="25" t="str">
        <f>IF(FIN!E179="","",FIN!E179)</f>
        <v>K591FWTP015</v>
      </c>
      <c r="E179" s="34">
        <f>IF(FIN!J179="","",FIN!J179)</f>
        <v>1</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NIRANJANAH A/P MARIMUTU</v>
      </c>
      <c r="C180" s="25" t="str">
        <f>IF(FIN!C180="","",FIN!C180)</f>
        <v>1 WTP</v>
      </c>
      <c r="D180" s="25" t="str">
        <f>IF(FIN!E180="","",FIN!E180)</f>
        <v>K591FWTP016</v>
      </c>
      <c r="E180" s="34">
        <f>IF(FIN!J180="","",FIN!J180)</f>
        <v>1</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NUR AINATASHA BALQIS BINTI MUHAMMAD NOOR</v>
      </c>
      <c r="C181" s="25" t="str">
        <f>IF(FIN!C181="","",FIN!C181)</f>
        <v>1 WTP</v>
      </c>
      <c r="D181" s="25" t="str">
        <f>IF(FIN!E181="","",FIN!E181)</f>
        <v>K591FWTP017</v>
      </c>
      <c r="E181" s="34">
        <f>IF(FIN!J181="","",FIN!J181)</f>
        <v>1</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QHAIRUL NUR IXHWAN BIN KIDAM</v>
      </c>
      <c r="C182" s="25" t="str">
        <f>IF(FIN!C182="","",FIN!C182)</f>
        <v>1 WTP</v>
      </c>
      <c r="D182" s="25" t="str">
        <f>IF(FIN!E182="","",FIN!E182)</f>
        <v>K591FWTP018</v>
      </c>
      <c r="E182" s="34">
        <f>IF(FIN!J182="","",FIN!J182)</f>
        <v>1</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ROSNAENI BINTI KAMARZAN</v>
      </c>
      <c r="C183" s="25" t="str">
        <f>IF(FIN!C183="","",FIN!C183)</f>
        <v>1 WTP</v>
      </c>
      <c r="D183" s="25" t="str">
        <f>IF(FIN!E183="","",FIN!E183)</f>
        <v>K591FWTP019</v>
      </c>
      <c r="E183" s="34">
        <f>IF(FIN!J183="","",FIN!J183)</f>
        <v>1</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SHARIDZUAN BIN ROSLAN</v>
      </c>
      <c r="C184" s="25" t="str">
        <f>IF(FIN!C184="","",FIN!C184)</f>
        <v>1 WTP</v>
      </c>
      <c r="D184" s="25" t="str">
        <f>IF(FIN!E184="","",FIN!E184)</f>
        <v>K591FWTP020</v>
      </c>
      <c r="E184" s="34">
        <f>IF(FIN!J184="","",FIN!J184)</f>
        <v>1</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SITI NURLAILI BINTI SULAIMAN</v>
      </c>
      <c r="C185" s="25" t="str">
        <f>IF(FIN!C185="","",FIN!C185)</f>
        <v>1 WTP</v>
      </c>
      <c r="D185" s="25" t="str">
        <f>IF(FIN!E185="","",FIN!E185)</f>
        <v>K591FWTP021</v>
      </c>
      <c r="E185" s="34">
        <f>IF(FIN!J185="","",FIN!J185)</f>
        <v>1</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SITI NURUL NURZAHIRAH BINTI MOHAMAD AMIN</v>
      </c>
      <c r="C186" s="25" t="str">
        <f>IF(FIN!C186="","",FIN!C186)</f>
        <v>1 WTP</v>
      </c>
      <c r="D186" s="25" t="str">
        <f>IF(FIN!E186="","",FIN!E186)</f>
        <v>K591FWTP022</v>
      </c>
      <c r="E186" s="34">
        <f>IF(FIN!J186="","",FIN!J186)</f>
        <v>1</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WAN MUHAIMIN AMIR BIN WAN ASRI</v>
      </c>
      <c r="C187" s="25" t="str">
        <f>IF(FIN!C187="","",FIN!C187)</f>
        <v>1 WTP</v>
      </c>
      <c r="D187" s="25" t="str">
        <f>IF(FIN!E187="","",FIN!E187)</f>
        <v>K591FWTP023</v>
      </c>
      <c r="E187" s="34">
        <f>IF(FIN!J187="","",FIN!J187)</f>
        <v>1</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MUHAMAD IMAM FIRDAUS BIN MUKTAR</v>
      </c>
      <c r="C188" s="25" t="str">
        <f>IF(FIN!C188="","",FIN!C188)</f>
        <v>1MPI</v>
      </c>
      <c r="D188" s="25" t="str">
        <f>IF(FIN!E188="","",FIN!E188)</f>
        <v>K591EMPI009</v>
      </c>
      <c r="E188" s="34">
        <f>IF(FIN!J188="","",FIN!J188)</f>
        <v>1</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96"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5" priority="5" operator="greaterThan">
      <formula>100</formula>
    </cfRule>
    <cfRule type="cellIs" dxfId="94" priority="6" operator="lessThan">
      <formula>80</formula>
    </cfRule>
  </conditionalFormatting>
  <conditionalFormatting sqref="F8:S8">
    <cfRule type="expression" dxfId="93" priority="7">
      <formula>AND($B8&lt;&gt;"",$E8=1)</formula>
    </cfRule>
  </conditionalFormatting>
  <conditionalFormatting sqref="F9:S507">
    <cfRule type="expression" dxfId="92"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8" t="str">
        <f>IF(NAMAKUR="","",NAMAKUR)</f>
        <v/>
      </c>
      <c r="D2" s="179"/>
      <c r="E2" s="179"/>
      <c r="F2" s="179"/>
      <c r="G2" s="179"/>
      <c r="H2" s="179"/>
      <c r="I2" s="179"/>
      <c r="J2" s="179"/>
      <c r="K2" s="179"/>
      <c r="L2" s="179"/>
      <c r="M2" s="180"/>
    </row>
    <row r="3" spans="1:288" ht="5.0999999999999996" customHeight="1" thickBot="1" x14ac:dyDescent="0.3">
      <c r="A3" s="40"/>
      <c r="B3" s="40"/>
      <c r="C3" s="40"/>
      <c r="D3" s="40"/>
      <c r="E3" s="40"/>
      <c r="F3" s="37"/>
    </row>
    <row r="4" spans="1:288" ht="24.75" customHeight="1" thickBot="1" x14ac:dyDescent="0.3">
      <c r="A4" s="40" t="s">
        <v>50</v>
      </c>
      <c r="B4" s="40"/>
      <c r="C4" s="181" t="str">
        <f>IF(OR(Main!I3="",Main!L3=""),"",CONCATENATE("S",SEM," / ",TAHUN))</f>
        <v/>
      </c>
      <c r="D4" s="182"/>
      <c r="E4" s="40"/>
      <c r="F4" s="37"/>
    </row>
    <row r="5" spans="1:288" ht="5.0999999999999996" customHeight="1" thickBot="1" x14ac:dyDescent="0.3"/>
    <row r="6" spans="1:288" s="14" customFormat="1" ht="39.950000000000003" customHeight="1" x14ac:dyDescent="0.25">
      <c r="A6" s="185" t="s">
        <v>3</v>
      </c>
      <c r="B6" s="183" t="s">
        <v>5</v>
      </c>
      <c r="C6" s="183" t="s">
        <v>6</v>
      </c>
      <c r="D6" s="183" t="s">
        <v>9</v>
      </c>
      <c r="E6" s="183" t="s">
        <v>7</v>
      </c>
      <c r="F6" s="199" t="s">
        <v>53</v>
      </c>
      <c r="G6" s="190" t="str">
        <f>IF(AND(KPENT1="",NPEMT1=""),"",CONCATENATE("TEORI 1 - ",KPENT1," (",NPEMT1,")"))</f>
        <v/>
      </c>
      <c r="H6" s="188"/>
      <c r="I6" s="188"/>
      <c r="J6" s="188"/>
      <c r="K6" s="188"/>
      <c r="L6" s="188"/>
      <c r="M6" s="189"/>
      <c r="N6" s="191" t="str">
        <f>IF(AND(KPENT2="",NPEMT2=""),"",CONCATENATE("TEORI 2 - ",KPENT2," (",NPEMT2,")"))</f>
        <v/>
      </c>
      <c r="O6" s="191"/>
      <c r="P6" s="191"/>
      <c r="Q6" s="191"/>
      <c r="R6" s="191"/>
      <c r="S6" s="191"/>
      <c r="T6" s="192"/>
      <c r="U6" s="190" t="str">
        <f>IF(AND(KPENT3="",NPEMT3=""),"",CONCATENATE("TEORI 3 - ",KPENT3," (",NPEMT3,")"))</f>
        <v/>
      </c>
      <c r="V6" s="188"/>
      <c r="W6" s="188"/>
      <c r="X6" s="188"/>
      <c r="Y6" s="188"/>
      <c r="Z6" s="188"/>
      <c r="AA6" s="189"/>
      <c r="AB6" s="187" t="str">
        <f>IF(AND(KPENT4="",NPEMT4=""),"",CONCATENATE("TEORI 4 - ",KPENT4," (",NPEMT4,")"))</f>
        <v/>
      </c>
      <c r="AC6" s="188"/>
      <c r="AD6" s="188"/>
      <c r="AE6" s="188"/>
      <c r="AF6" s="188"/>
      <c r="AG6" s="188"/>
      <c r="AH6" s="189"/>
      <c r="AI6" s="190" t="str">
        <f>IF(AND(KPENT5="",NPEMT5=""),"",CONCATENATE("TEORI 5 - ",KPENT5," (",NPEMT5,")"))</f>
        <v/>
      </c>
      <c r="AJ6" s="188"/>
      <c r="AK6" s="188"/>
      <c r="AL6" s="188"/>
      <c r="AM6" s="188"/>
      <c r="AN6" s="188"/>
      <c r="AO6" s="189"/>
      <c r="AP6" s="187" t="str">
        <f>IF(AND(KPENT6="",NPEMT6=""),"",CONCATENATE("TEORI 6 - ",KPENT6," (",NPEMT6,")"))</f>
        <v/>
      </c>
      <c r="AQ6" s="188"/>
      <c r="AR6" s="188"/>
      <c r="AS6" s="188"/>
      <c r="AT6" s="188"/>
      <c r="AU6" s="188"/>
      <c r="AV6" s="189"/>
      <c r="AW6" s="190" t="str">
        <f>IF(AND(KPENT7="",NPEMT7=""),"",CONCATENATE("TEORI 7 - ",KPENT7," (",NPEMT7,")"))</f>
        <v/>
      </c>
      <c r="AX6" s="188"/>
      <c r="AY6" s="188"/>
      <c r="AZ6" s="188"/>
      <c r="BA6" s="188"/>
      <c r="BB6" s="188"/>
      <c r="BC6" s="189"/>
      <c r="BD6" s="187" t="str">
        <f>IF(AND(KPENT8="",NPEMT8=""),"",CONCATENATE("TEORI 8 - ",KPENT8," (",NPEMT8,")"))</f>
        <v/>
      </c>
      <c r="BE6" s="188"/>
      <c r="BF6" s="188"/>
      <c r="BG6" s="188"/>
      <c r="BH6" s="188"/>
      <c r="BI6" s="188"/>
      <c r="BJ6" s="189"/>
      <c r="BK6" s="190" t="str">
        <f>IF(AND(KPENT9="",NPEMT9=""),"",CONCATENATE("TEORI 9 - ",KPENT9," (",NPEMT9,")"))</f>
        <v/>
      </c>
      <c r="BL6" s="188"/>
      <c r="BM6" s="188"/>
      <c r="BN6" s="188"/>
      <c r="BO6" s="188"/>
      <c r="BP6" s="188"/>
      <c r="BQ6" s="189"/>
      <c r="BR6" s="187" t="str">
        <f>IF(AND(KPENT10="",NPEMT10=""),"",CONCATENATE("TEORI 10 - ",KPENT10," (",NPEMT10,")"))</f>
        <v/>
      </c>
      <c r="BS6" s="188"/>
      <c r="BT6" s="188"/>
      <c r="BU6" s="188"/>
      <c r="BV6" s="188"/>
      <c r="BW6" s="188"/>
      <c r="BX6" s="189"/>
      <c r="BY6" s="190" t="str">
        <f>IF(AND(KPENT11="",NPEMT11=""),"",CONCATENATE("TEORI 11 - ",KPENT11," (",NPEMT11,")"))</f>
        <v/>
      </c>
      <c r="BZ6" s="188"/>
      <c r="CA6" s="188"/>
      <c r="CB6" s="188"/>
      <c r="CC6" s="188"/>
      <c r="CD6" s="188"/>
      <c r="CE6" s="189"/>
      <c r="CF6" s="187" t="str">
        <f>IF(AND(KPENT12="",NPEMT12=""),"",CONCATENATE("TEORI 12 - ",KPENT12," (",NPEMT12,")"))</f>
        <v/>
      </c>
      <c r="CG6" s="188"/>
      <c r="CH6" s="188"/>
      <c r="CI6" s="188"/>
      <c r="CJ6" s="188"/>
      <c r="CK6" s="188"/>
      <c r="CL6" s="189"/>
      <c r="CM6" s="190" t="str">
        <f>IF(AND(KPENT13="",NPEMT13=""),"",CONCATENATE("TEORI 13 - ",KPENT13," (",NPEMT13,")"))</f>
        <v/>
      </c>
      <c r="CN6" s="188"/>
      <c r="CO6" s="188"/>
      <c r="CP6" s="188"/>
      <c r="CQ6" s="188"/>
      <c r="CR6" s="188"/>
      <c r="CS6" s="189"/>
      <c r="CT6" s="187" t="str">
        <f>IF(AND(KPENT14="",NPEMT14=""),"",CONCATENATE("TEORI 14 - ",KPENT14," (",NPEMT14,")"))</f>
        <v/>
      </c>
      <c r="CU6" s="188"/>
      <c r="CV6" s="188"/>
      <c r="CW6" s="188"/>
      <c r="CX6" s="188"/>
      <c r="CY6" s="188"/>
      <c r="CZ6" s="189"/>
      <c r="DA6" s="190" t="str">
        <f>IF(AND(KPENT15="",NPEMT15=""),"",CONCATENATE("TEORI 15 - ",KPENT15," (",NPEMT15,")"))</f>
        <v/>
      </c>
      <c r="DB6" s="188"/>
      <c r="DC6" s="188"/>
      <c r="DD6" s="188"/>
      <c r="DE6" s="188"/>
      <c r="DF6" s="188"/>
      <c r="DG6" s="189"/>
      <c r="DH6" s="187" t="str">
        <f>IF(AND(KPENT16="",NPEMT16=""),"",CONCATENATE("TEORI 16 - ",KPENT16," (",NPEMT16,")"))</f>
        <v/>
      </c>
      <c r="DI6" s="188"/>
      <c r="DJ6" s="188"/>
      <c r="DK6" s="188"/>
      <c r="DL6" s="188"/>
      <c r="DM6" s="188"/>
      <c r="DN6" s="189"/>
      <c r="DO6" s="190" t="str">
        <f>IF(AND(KPENT17="",NPEMT17=""),"",CONCATENATE("TEORI 17 - ",KPENT17," (",NPEMT17,")"))</f>
        <v/>
      </c>
      <c r="DP6" s="188"/>
      <c r="DQ6" s="188"/>
      <c r="DR6" s="188"/>
      <c r="DS6" s="188"/>
      <c r="DT6" s="188"/>
      <c r="DU6" s="189"/>
      <c r="DV6" s="187" t="str">
        <f>IF(AND(KPENT18="",NPEMT18=""),"",CONCATENATE("TEORI 18 - ",KPENT18," (",NPEMT18,")"))</f>
        <v/>
      </c>
      <c r="DW6" s="188"/>
      <c r="DX6" s="188"/>
      <c r="DY6" s="188"/>
      <c r="DZ6" s="188"/>
      <c r="EA6" s="188"/>
      <c r="EB6" s="189"/>
      <c r="EC6" s="190" t="str">
        <f>IF(AND(KPENT19="",NPEMT19=""),"",CONCATENATE("TEORI 19 - ",KPENT19," (",NPEMT19,")"))</f>
        <v/>
      </c>
      <c r="ED6" s="188"/>
      <c r="EE6" s="188"/>
      <c r="EF6" s="188"/>
      <c r="EG6" s="188"/>
      <c r="EH6" s="188"/>
      <c r="EI6" s="189"/>
      <c r="EJ6" s="187" t="str">
        <f>IF(AND(KPENT20="",NPEMT20=""),"",CONCATENATE("TEORI 20 - ",KPENT20," (",NPEMT20,")"))</f>
        <v/>
      </c>
      <c r="EK6" s="188"/>
      <c r="EL6" s="188"/>
      <c r="EM6" s="188"/>
      <c r="EN6" s="188"/>
      <c r="EO6" s="188"/>
      <c r="EP6" s="189"/>
      <c r="EQ6" s="196" t="str">
        <f>IF(AND(KPENA1="",NPEMA1=""),"",CONCATENATE("AMALI 1 - ",KPENA1," (",NPEMA1,")"))</f>
        <v/>
      </c>
      <c r="ER6" s="194"/>
      <c r="ES6" s="194"/>
      <c r="ET6" s="194"/>
      <c r="EU6" s="194"/>
      <c r="EV6" s="194"/>
      <c r="EW6" s="195"/>
      <c r="EX6" s="201" t="str">
        <f>IF(AND(KPENA2="",NPEMA2=""),"",CONCATENATE("AMALI 2 - ",KPENA2," (",NPEMA2,")"))</f>
        <v/>
      </c>
      <c r="EY6" s="201"/>
      <c r="EZ6" s="201"/>
      <c r="FA6" s="201"/>
      <c r="FB6" s="201"/>
      <c r="FC6" s="201"/>
      <c r="FD6" s="202"/>
      <c r="FE6" s="196" t="str">
        <f>IF(AND(KPENA3="",NPEMA3=""),"",CONCATENATE("AMALI 3 - ",KPENA3," (",NPEMA3,")"))</f>
        <v/>
      </c>
      <c r="FF6" s="194"/>
      <c r="FG6" s="194"/>
      <c r="FH6" s="194"/>
      <c r="FI6" s="194"/>
      <c r="FJ6" s="194"/>
      <c r="FK6" s="195"/>
      <c r="FL6" s="193" t="str">
        <f>IF(AND(KPENA4="",NPEMA4=""),"",CONCATENATE("AMALI 4 - ",KPENA4," (",NPEMA4,")"))</f>
        <v/>
      </c>
      <c r="FM6" s="194"/>
      <c r="FN6" s="194"/>
      <c r="FO6" s="194"/>
      <c r="FP6" s="194"/>
      <c r="FQ6" s="194"/>
      <c r="FR6" s="195"/>
      <c r="FS6" s="196" t="str">
        <f>IF(AND(KPENA5="",NPEMA5=""),"",CONCATENATE("AMALI 5 - ",KPENA5," (",NPEMA5,")"))</f>
        <v/>
      </c>
      <c r="FT6" s="194"/>
      <c r="FU6" s="194"/>
      <c r="FV6" s="194"/>
      <c r="FW6" s="194"/>
      <c r="FX6" s="194"/>
      <c r="FY6" s="195"/>
      <c r="FZ6" s="193" t="str">
        <f>IF(AND(KPENA6="",NPEMA6=""),"",CONCATENATE("AMALI 6 - ",KPENA6," (",NPEMA6,")"))</f>
        <v/>
      </c>
      <c r="GA6" s="194"/>
      <c r="GB6" s="194"/>
      <c r="GC6" s="194"/>
      <c r="GD6" s="194"/>
      <c r="GE6" s="194"/>
      <c r="GF6" s="195"/>
      <c r="GG6" s="196" t="str">
        <f>IF(AND(KPENA7="",NPEMA7=""),"",CONCATENATE("AMALI 7 - ",KPENA7," (",NPEMA7,")"))</f>
        <v/>
      </c>
      <c r="GH6" s="194"/>
      <c r="GI6" s="194"/>
      <c r="GJ6" s="194"/>
      <c r="GK6" s="194"/>
      <c r="GL6" s="194"/>
      <c r="GM6" s="195"/>
      <c r="GN6" s="193" t="str">
        <f>IF(AND(KPENA8="",NPEMA8=""),"",CONCATENATE("AMALI 8 - ",KPENA8," (",NPEMA8,")"))</f>
        <v/>
      </c>
      <c r="GO6" s="194"/>
      <c r="GP6" s="194"/>
      <c r="GQ6" s="194"/>
      <c r="GR6" s="194"/>
      <c r="GS6" s="194"/>
      <c r="GT6" s="195"/>
      <c r="GU6" s="196" t="str">
        <f>IF(AND(KPENA9="",NPEMA9=""),"",CONCATENATE("AMALI 9 - ",KPENA9," (",NPEMA9,")"))</f>
        <v/>
      </c>
      <c r="GV6" s="194"/>
      <c r="GW6" s="194"/>
      <c r="GX6" s="194"/>
      <c r="GY6" s="194"/>
      <c r="GZ6" s="194"/>
      <c r="HA6" s="195"/>
      <c r="HB6" s="193" t="str">
        <f>IF(AND(KPENA10="",NPEMA10=""),"",CONCATENATE("AMALI 10 - ",KPENA10," (",NPEMA10,")"))</f>
        <v/>
      </c>
      <c r="HC6" s="194"/>
      <c r="HD6" s="194"/>
      <c r="HE6" s="194"/>
      <c r="HF6" s="194"/>
      <c r="HG6" s="194"/>
      <c r="HH6" s="195"/>
      <c r="HI6" s="196" t="str">
        <f>IF(AND(KPENA11="",NPEMA11=""),"",CONCATENATE("AMALI 11 - ",KPENA11," (",NPEMA11,")"))</f>
        <v/>
      </c>
      <c r="HJ6" s="194"/>
      <c r="HK6" s="194"/>
      <c r="HL6" s="194"/>
      <c r="HM6" s="194"/>
      <c r="HN6" s="194"/>
      <c r="HO6" s="195"/>
      <c r="HP6" s="193" t="str">
        <f>IF(AND(KPENA12="",NPEMA12=""),"",CONCATENATE("AMALI 12 - ",KPENA12," (",NPEMA12,")"))</f>
        <v/>
      </c>
      <c r="HQ6" s="194"/>
      <c r="HR6" s="194"/>
      <c r="HS6" s="194"/>
      <c r="HT6" s="194"/>
      <c r="HU6" s="194"/>
      <c r="HV6" s="195"/>
      <c r="HW6" s="196" t="str">
        <f>IF(AND(KPENA13="",NPEMA13=""),"",CONCATENATE("AMALI 13 - ",KPENA13," (",NPEMA13,")"))</f>
        <v/>
      </c>
      <c r="HX6" s="194"/>
      <c r="HY6" s="194"/>
      <c r="HZ6" s="194"/>
      <c r="IA6" s="194"/>
      <c r="IB6" s="194"/>
      <c r="IC6" s="195"/>
      <c r="ID6" s="193" t="str">
        <f>IF(AND(KPENA14="",NPEMA14=""),"",CONCATENATE("AMALI 14 - ",KPENA14," (",NPEMA14,")"))</f>
        <v/>
      </c>
      <c r="IE6" s="194"/>
      <c r="IF6" s="194"/>
      <c r="IG6" s="194"/>
      <c r="IH6" s="194"/>
      <c r="II6" s="194"/>
      <c r="IJ6" s="195"/>
      <c r="IK6" s="196" t="str">
        <f>IF(AND(KPENA15="",NPEMA15=""),"",CONCATENATE("AMALI 15 - ",KPENA15," (",NPEMA15,")"))</f>
        <v/>
      </c>
      <c r="IL6" s="194"/>
      <c r="IM6" s="194"/>
      <c r="IN6" s="194"/>
      <c r="IO6" s="194"/>
      <c r="IP6" s="194"/>
      <c r="IQ6" s="195"/>
      <c r="IR6" s="193" t="str">
        <f>IF(AND(KPENA16="",NPEMA16=""),"",CONCATENATE("AMALI 16 - ",KPENA16," (",NPEMA16,")"))</f>
        <v/>
      </c>
      <c r="IS6" s="194"/>
      <c r="IT6" s="194"/>
      <c r="IU6" s="194"/>
      <c r="IV6" s="194"/>
      <c r="IW6" s="194"/>
      <c r="IX6" s="195"/>
      <c r="IY6" s="196" t="str">
        <f>IF(AND(KPENA17="",NPEMA17=""),"",CONCATENATE("AMALI 17 - ",KPENA17," (",NPEMA17,")"))</f>
        <v/>
      </c>
      <c r="IZ6" s="194"/>
      <c r="JA6" s="194"/>
      <c r="JB6" s="194"/>
      <c r="JC6" s="194"/>
      <c r="JD6" s="194"/>
      <c r="JE6" s="195"/>
      <c r="JF6" s="193" t="str">
        <f>IF(AND(KPENA18="",NPEMA18=""),"",CONCATENATE("AMALI 18 - ",KPENA18," (",NPEMA18,")"))</f>
        <v/>
      </c>
      <c r="JG6" s="194"/>
      <c r="JH6" s="194"/>
      <c r="JI6" s="194"/>
      <c r="JJ6" s="194"/>
      <c r="JK6" s="194"/>
      <c r="JL6" s="195"/>
      <c r="JM6" s="196" t="str">
        <f>IF(AND(KPENA19="",NPEMA19=""),"",CONCATENATE("AMALI 19 - ",KPENA19," (",NPEMA19,")"))</f>
        <v/>
      </c>
      <c r="JN6" s="194"/>
      <c r="JO6" s="194"/>
      <c r="JP6" s="194"/>
      <c r="JQ6" s="194"/>
      <c r="JR6" s="194"/>
      <c r="JS6" s="195"/>
      <c r="JT6" s="193" t="str">
        <f>IF(AND(KPENA20="",NPEMA20=""),"",CONCATENATE("AMALI 20 - ",KPENA20," (",NPEMA20,")"))</f>
        <v/>
      </c>
      <c r="JU6" s="194"/>
      <c r="JV6" s="194"/>
      <c r="JW6" s="194"/>
      <c r="JX6" s="194"/>
      <c r="JY6" s="194"/>
      <c r="JZ6" s="195"/>
      <c r="KA6" s="185" t="str">
        <f>CONCATENATE("JUMLAH PB TEORI (",JUMLAHPBT,")")</f>
        <v>JUMLAH PB TEORI (0)</v>
      </c>
      <c r="KB6" s="197" t="str">
        <f>CONCATENATE("JUMLAH PB AMALI (",JUMLAHPBA,")")</f>
        <v>JUMLAH PB AMALI (0)</v>
      </c>
    </row>
    <row r="7" spans="1:288" ht="39.950000000000003" customHeight="1" thickBot="1" x14ac:dyDescent="0.3">
      <c r="A7" s="186"/>
      <c r="B7" s="184"/>
      <c r="C7" s="184"/>
      <c r="D7" s="184"/>
      <c r="E7" s="184"/>
      <c r="F7" s="200"/>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86"/>
      <c r="KB7" s="198"/>
    </row>
    <row r="8" spans="1:288" ht="24.75" customHeight="1" x14ac:dyDescent="0.25">
      <c r="A8" s="31">
        <v>1</v>
      </c>
      <c r="B8" s="51" t="str">
        <f>IF(FIN!B8="","",FIN!B8)</f>
        <v>ABDULLAH BIN AZLIN</v>
      </c>
      <c r="C8" s="32" t="str">
        <f>IF(FIN!C8="","",FIN!C8)</f>
        <v>1 ETE</v>
      </c>
      <c r="D8" s="32" t="str">
        <f>IF(FIN!E8="","",FIN!E8)</f>
        <v>K591FETE001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AIMAN SYAHMI BIN ABD HADI</v>
      </c>
      <c r="C9" s="25" t="str">
        <f>IF(FIN!C9="","",FIN!C9)</f>
        <v>1 ETE</v>
      </c>
      <c r="D9" s="25" t="str">
        <f>IF(FIN!E9="","",FIN!E9)</f>
        <v>K591FETE002</v>
      </c>
      <c r="E9" s="25">
        <f>IF(FIN!J9="","",FIN!J9)</f>
        <v>1</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ANATASHA HAZREEN BINTI ASRI</v>
      </c>
      <c r="C10" s="25" t="str">
        <f>IF(FIN!C10="","",FIN!C10)</f>
        <v>1 ETE</v>
      </c>
      <c r="D10" s="25" t="str">
        <f>IF(FIN!E10="","",FIN!E10)</f>
        <v>K591FETE003</v>
      </c>
      <c r="E10" s="25">
        <f>IF(FIN!J10="","",FIN!J10)</f>
        <v>1</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FATIN NORZURIATI BINTI MOHAMED SAIRUDDIN</v>
      </c>
      <c r="C11" s="25" t="str">
        <f>IF(FIN!C11="","",FIN!C11)</f>
        <v>1 ETE</v>
      </c>
      <c r="D11" s="25" t="str">
        <f>IF(FIN!E11="","",FIN!E11)</f>
        <v>K591FETE004</v>
      </c>
      <c r="E11" s="25">
        <f>IF(FIN!J11="","",FIN!J11)</f>
        <v>1</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KHAIRUL ADRIAFIQ BIN ABDUL AZIZ</v>
      </c>
      <c r="C12" s="25" t="str">
        <f>IF(FIN!C12="","",FIN!C12)</f>
        <v>1 ETE</v>
      </c>
      <c r="D12" s="25" t="str">
        <f>IF(FIN!E12="","",FIN!E12)</f>
        <v>K591FETE005</v>
      </c>
      <c r="E12" s="25">
        <f>IF(FIN!J12="","",FIN!J12)</f>
        <v>1</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MOHAMAD HIDAYAT BIN MOHAMAD RIZUAN</v>
      </c>
      <c r="C13" s="25" t="str">
        <f>IF(FIN!C13="","",FIN!C13)</f>
        <v>1 ETE</v>
      </c>
      <c r="D13" s="25" t="str">
        <f>IF(FIN!E13="","",FIN!E13)</f>
        <v>K591FETE006</v>
      </c>
      <c r="E13" s="25">
        <f>IF(FIN!J13="","",FIN!J13)</f>
        <v>1</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MOHAMAD SYAMIR HKIM BIN MOHAMAD ROBI</v>
      </c>
      <c r="C14" s="25" t="str">
        <f>IF(FIN!C14="","",FIN!C14)</f>
        <v>1 ETE</v>
      </c>
      <c r="D14" s="25" t="str">
        <f>IF(FIN!E14="","",FIN!E14)</f>
        <v>K591FETE007</v>
      </c>
      <c r="E14" s="25">
        <f>IF(FIN!J14="","",FIN!J14)</f>
        <v>1</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MUHAMAD AMRIE BIN HASSAN</v>
      </c>
      <c r="C15" s="25" t="str">
        <f>IF(FIN!C15="","",FIN!C15)</f>
        <v>1 ETE</v>
      </c>
      <c r="D15" s="25" t="str">
        <f>IF(FIN!E15="","",FIN!E15)</f>
        <v>K591FETE008</v>
      </c>
      <c r="E15" s="25">
        <f>IF(FIN!J15="","",FIN!J15)</f>
        <v>1</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MUHAMAD EIRMAN BIN MOHD ANUAR</v>
      </c>
      <c r="C16" s="25" t="str">
        <f>IF(FIN!C16="","",FIN!C16)</f>
        <v>1 ETE</v>
      </c>
      <c r="D16" s="25" t="str">
        <f>IF(FIN!E16="","",FIN!E16)</f>
        <v>K591FETE009</v>
      </c>
      <c r="E16" s="25">
        <f>IF(FIN!J16="","",FIN!J16)</f>
        <v>0</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MUHAMMAD ALIF HAKIMI BIN ROSDI</v>
      </c>
      <c r="C17" s="25" t="str">
        <f>IF(FIN!C17="","",FIN!C17)</f>
        <v>1 ETE</v>
      </c>
      <c r="D17" s="25" t="str">
        <f>IF(FIN!E17="","",FIN!E17)</f>
        <v>K591FETE010</v>
      </c>
      <c r="E17" s="25">
        <f>IF(FIN!J17="","",FIN!J17)</f>
        <v>1</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MUHAMMAD AMIRUL SYAFIQ BIN ANUAR</v>
      </c>
      <c r="C18" s="25" t="str">
        <f>IF(FIN!C18="","",FIN!C18)</f>
        <v>1 ETE</v>
      </c>
      <c r="D18" s="25" t="str">
        <f>IF(FIN!E18="","",FIN!E18)</f>
        <v>K591FETE011</v>
      </c>
      <c r="E18" s="25">
        <f>IF(FIN!J18="","",FIN!J18)</f>
        <v>1</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MUHAMMAD AMIRUN NASHIIR BIN MOHD SUHAILEE</v>
      </c>
      <c r="C19" s="25" t="str">
        <f>IF(FIN!C19="","",FIN!C19)</f>
        <v>1 ETE</v>
      </c>
      <c r="D19" s="25" t="str">
        <f>IF(FIN!E19="","",FIN!E19)</f>
        <v>K591FETE012</v>
      </c>
      <c r="E19" s="25">
        <f>IF(FIN!J19="","",FIN!J19)</f>
        <v>1</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MUHAMMAD AZMAN BIN MOHD</v>
      </c>
      <c r="C20" s="25" t="str">
        <f>IF(FIN!C20="","",FIN!C20)</f>
        <v>1 ETE</v>
      </c>
      <c r="D20" s="25" t="str">
        <f>IF(FIN!E20="","",FIN!E20)</f>
        <v>K591FETE013</v>
      </c>
      <c r="E20" s="25">
        <f>IF(FIN!J20="","",FIN!J20)</f>
        <v>1</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AZRIN IRFAN BIN AZIZ</v>
      </c>
      <c r="C21" s="25" t="str">
        <f>IF(FIN!C21="","",FIN!C21)</f>
        <v>1 ETE</v>
      </c>
      <c r="D21" s="25" t="str">
        <f>IF(FIN!E21="","",FIN!E21)</f>
        <v>K591FETE014</v>
      </c>
      <c r="E21" s="25">
        <f>IF(FIN!J21="","",FIN!J21)</f>
        <v>1</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MUHAMMAD HALIM HAKIMI BI ZAMRI</v>
      </c>
      <c r="C22" s="25" t="str">
        <f>IF(FIN!C22="","",FIN!C22)</f>
        <v>1 ETE</v>
      </c>
      <c r="D22" s="25" t="str">
        <f>IF(FIN!E22="","",FIN!E22)</f>
        <v>K591FETE015</v>
      </c>
      <c r="E22" s="25">
        <f>IF(FIN!J22="","",FIN!J22)</f>
        <v>1</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MUHAMMAD IKHMAL BIN HISAMUDIN</v>
      </c>
      <c r="C23" s="25" t="str">
        <f>IF(FIN!C23="","",FIN!C23)</f>
        <v>1 ETE</v>
      </c>
      <c r="D23" s="25" t="str">
        <f>IF(FIN!E23="","",FIN!E23)</f>
        <v>K591FETE016</v>
      </c>
      <c r="E23" s="25">
        <f>IF(FIN!J23="","",FIN!J23)</f>
        <v>1</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MUHAMMAD IRFAN HAFIDZAT BIN MANSOR</v>
      </c>
      <c r="C24" s="25" t="str">
        <f>IF(FIN!C24="","",FIN!C24)</f>
        <v>1 ETE</v>
      </c>
      <c r="D24" s="25" t="str">
        <f>IF(FIN!E24="","",FIN!E24)</f>
        <v>K591FETE017</v>
      </c>
      <c r="E24" s="25">
        <f>IF(FIN!J24="","",FIN!J24)</f>
        <v>1</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MUHAMMAD IZZUL FAIZUREN BI MOHAMAD KAHAR</v>
      </c>
      <c r="C25" s="25" t="str">
        <f>IF(FIN!C25="","",FIN!C25)</f>
        <v>1 ETE</v>
      </c>
      <c r="D25" s="25" t="str">
        <f>IF(FIN!E25="","",FIN!E25)</f>
        <v>K591FETE018</v>
      </c>
      <c r="E25" s="25">
        <f>IF(FIN!J25="","",FIN!J25)</f>
        <v>1</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MUHAMMAD NASRUL AFIQ BIN KAMARUZZAMAN</v>
      </c>
      <c r="C26" s="25" t="str">
        <f>IF(FIN!C26="","",FIN!C26)</f>
        <v>1 ETE</v>
      </c>
      <c r="D26" s="25" t="str">
        <f>IF(FIN!E26="","",FIN!E26)</f>
        <v>K591FETE019</v>
      </c>
      <c r="E26" s="25">
        <f>IF(FIN!J26="","",FIN!J26)</f>
        <v>1</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MUHAMMAD NOR RASHIDIN BIN JAAFAR</v>
      </c>
      <c r="C27" s="25" t="str">
        <f>IF(FIN!C27="","",FIN!C27)</f>
        <v>1 ETE</v>
      </c>
      <c r="D27" s="25" t="str">
        <f>IF(FIN!E27="","",FIN!E27)</f>
        <v>K591FETE020</v>
      </c>
      <c r="E27" s="25">
        <f>IF(FIN!J27="","",FIN!J27)</f>
        <v>1</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MUHAMMAD ZUHAIRI BIN ZULKEFLI</v>
      </c>
      <c r="C28" s="25" t="str">
        <f>IF(FIN!C28="","",FIN!C28)</f>
        <v>1 ETE</v>
      </c>
      <c r="D28" s="25" t="str">
        <f>IF(FIN!E28="","",FIN!E28)</f>
        <v>K591FETE021</v>
      </c>
      <c r="E28" s="25">
        <f>IF(FIN!J28="","",FIN!J28)</f>
        <v>1</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NADZATULSHIMA AISHAH BINTI KAMHAZMAN</v>
      </c>
      <c r="C29" s="25" t="str">
        <f>IF(FIN!C29="","",FIN!C29)</f>
        <v>1 ETE</v>
      </c>
      <c r="D29" s="25" t="str">
        <f>IF(FIN!E29="","",FIN!E29)</f>
        <v>K591FETE022</v>
      </c>
      <c r="E29" s="25">
        <f>IF(FIN!J29="","",FIN!J29)</f>
        <v>1</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PUTRI ATHIR ATHILA BINTI SYAFRUDIN</v>
      </c>
      <c r="C30" s="25" t="str">
        <f>IF(FIN!C30="","",FIN!C30)</f>
        <v>1 ETE</v>
      </c>
      <c r="D30" s="25" t="str">
        <f>IF(FIN!E30="","",FIN!E30)</f>
        <v>K591FETE023</v>
      </c>
      <c r="E30" s="25">
        <f>IF(FIN!J30="","",FIN!J30)</f>
        <v>1</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TENGKU NUR FADHLI DZIL IKRAM BIN TENGKU NOR AZLI</v>
      </c>
      <c r="C31" s="25" t="str">
        <f>IF(FIN!C31="","",FIN!C31)</f>
        <v>1 ETE</v>
      </c>
      <c r="D31" s="25" t="str">
        <f>IF(FIN!E31="","",FIN!E31)</f>
        <v>K591FETE024</v>
      </c>
      <c r="E31" s="25">
        <f>IF(FIN!J31="","",FIN!J31)</f>
        <v>1</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AHMAD KAMAL BIN HAMZAH</v>
      </c>
      <c r="C32" s="25" t="str">
        <f>IF(FIN!C32="","",FIN!C32)</f>
        <v>1 ETN</v>
      </c>
      <c r="D32" s="25" t="str">
        <f>IF(FIN!E32="","",FIN!E32)</f>
        <v>K591FETN001</v>
      </c>
      <c r="E32" s="25">
        <f>IF(FIN!J32="","",FIN!J32)</f>
        <v>1</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ALIF DANIEL BIN ARSAD</v>
      </c>
      <c r="C33" s="25" t="str">
        <f>IF(FIN!C33="","",FIN!C33)</f>
        <v>1 ETN</v>
      </c>
      <c r="D33" s="25" t="str">
        <f>IF(FIN!E33="","",FIN!E33)</f>
        <v>K591FETN002</v>
      </c>
      <c r="E33" s="25">
        <f>IF(FIN!J33="","",FIN!J33)</f>
        <v>1</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AMIERUL BIN AMRAN</v>
      </c>
      <c r="C34" s="25" t="str">
        <f>IF(FIN!C34="","",FIN!C34)</f>
        <v>1 ETN</v>
      </c>
      <c r="D34" s="25" t="str">
        <f>IF(FIN!E34="","",FIN!E34)</f>
        <v>K591FETN003</v>
      </c>
      <c r="E34" s="25">
        <f>IF(FIN!J34="","",FIN!J34)</f>
        <v>1</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MIMI ASMIDA BINTI ABDUL RAHMAN</v>
      </c>
      <c r="C35" s="25" t="str">
        <f>IF(FIN!C35="","",FIN!C35)</f>
        <v>1 ETN</v>
      </c>
      <c r="D35" s="25" t="str">
        <f>IF(FIN!E35="","",FIN!E35)</f>
        <v>K591FETN004</v>
      </c>
      <c r="E35" s="25">
        <f>IF(FIN!J35="","",FIN!J35)</f>
        <v>1</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MOHAMAD FADHIL BIN MOHTHAR</v>
      </c>
      <c r="C36" s="25" t="str">
        <f>IF(FIN!C36="","",FIN!C36)</f>
        <v>1 ETN</v>
      </c>
      <c r="D36" s="25" t="str">
        <f>IF(FIN!E36="","",FIN!E36)</f>
        <v>K591FETN005</v>
      </c>
      <c r="E36" s="25">
        <f>IF(FIN!J36="","",FIN!J36)</f>
        <v>1</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MUHAMAD AIMAN DANIAL B MUHAMAD KHAIRI</v>
      </c>
      <c r="C37" s="25" t="str">
        <f>IF(FIN!C37="","",FIN!C37)</f>
        <v>1 ETN</v>
      </c>
      <c r="D37" s="25" t="str">
        <f>IF(FIN!E37="","",FIN!E37)</f>
        <v>K591FETN006</v>
      </c>
      <c r="E37" s="25">
        <f>IF(FIN!J37="","",FIN!J37)</f>
        <v>1</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MUHAMAD AMIRUL HAKIM BIN BADAROL HISHAM</v>
      </c>
      <c r="C38" s="25" t="str">
        <f>IF(FIN!C38="","",FIN!C38)</f>
        <v>1 ETN</v>
      </c>
      <c r="D38" s="25" t="str">
        <f>IF(FIN!E38="","",FIN!E38)</f>
        <v>K591FETN007</v>
      </c>
      <c r="E38" s="25">
        <f>IF(FIN!J38="","",FIN!J38)</f>
        <v>1</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MUHAMAD ARRIF B JORALI MUHD NOR</v>
      </c>
      <c r="C39" s="25" t="str">
        <f>IF(FIN!C39="","",FIN!C39)</f>
        <v>1 ETN</v>
      </c>
      <c r="D39" s="25" t="str">
        <f>IF(FIN!E39="","",FIN!E39)</f>
        <v>K591FETN008</v>
      </c>
      <c r="E39" s="25">
        <f>IF(FIN!J39="","",FIN!J39)</f>
        <v>1</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MUHAMAD ASYRAF BIN MUHAMAD ALEXANDRA</v>
      </c>
      <c r="C40" s="25" t="str">
        <f>IF(FIN!C40="","",FIN!C40)</f>
        <v>1 ETN</v>
      </c>
      <c r="D40" s="25" t="str">
        <f>IF(FIN!E40="","",FIN!E40)</f>
        <v>K591FETN009</v>
      </c>
      <c r="E40" s="25">
        <f>IF(FIN!J40="","",FIN!J40)</f>
        <v>1</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MUHAMAD SUKRI BIN MANSOR</v>
      </c>
      <c r="C41" s="25" t="str">
        <f>IF(FIN!C41="","",FIN!C41)</f>
        <v>1 ETN</v>
      </c>
      <c r="D41" s="25" t="str">
        <f>IF(FIN!E41="","",FIN!E41)</f>
        <v>K591FETN010</v>
      </c>
      <c r="E41" s="25">
        <f>IF(FIN!J41="","",FIN!J41)</f>
        <v>1</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MUHAMAD TAUFIK B AMAN</v>
      </c>
      <c r="C42" s="25" t="str">
        <f>IF(FIN!C42="","",FIN!C42)</f>
        <v>1 ETN</v>
      </c>
      <c r="D42" s="25" t="str">
        <f>IF(FIN!E42="","",FIN!E42)</f>
        <v>K591FETN011</v>
      </c>
      <c r="E42" s="25">
        <f>IF(FIN!J42="","",FIN!J42)</f>
        <v>1</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MUHAMMAD AIMAN ZULHAKIM B USERIY</v>
      </c>
      <c r="C43" s="25" t="str">
        <f>IF(FIN!C43="","",FIN!C43)</f>
        <v>1 ETN</v>
      </c>
      <c r="D43" s="25" t="str">
        <f>IF(FIN!E43="","",FIN!E43)</f>
        <v>K591FETN012</v>
      </c>
      <c r="E43" s="25">
        <f>IF(FIN!J43="","",FIN!J43)</f>
        <v>1</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MUHAMMAD AMIR RAZIN BIN ROZIDI</v>
      </c>
      <c r="C44" s="25" t="str">
        <f>IF(FIN!C44="","",FIN!C44)</f>
        <v>1 ETN</v>
      </c>
      <c r="D44" s="25" t="str">
        <f>IF(FIN!E44="","",FIN!E44)</f>
        <v>K591FETN013</v>
      </c>
      <c r="E44" s="25">
        <f>IF(FIN!J44="","",FIN!J44)</f>
        <v>1</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MUHAMMAD AMIRUL SYAFIQ BIN BAHARUDIN</v>
      </c>
      <c r="C45" s="25" t="str">
        <f>IF(FIN!C45="","",FIN!C45)</f>
        <v>1 ETN</v>
      </c>
      <c r="D45" s="25" t="str">
        <f>IF(FIN!E45="","",FIN!E45)</f>
        <v>K591FETN014</v>
      </c>
      <c r="E45" s="25">
        <f>IF(FIN!J45="","",FIN!J45)</f>
        <v>1</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MUHAMMAD FARRIS IRWAN BIN MOHD NOOR</v>
      </c>
      <c r="C46" s="25" t="str">
        <f>IF(FIN!C46="","",FIN!C46)</f>
        <v>1 ETN</v>
      </c>
      <c r="D46" s="25" t="str">
        <f>IF(FIN!E46="","",FIN!E46)</f>
        <v>K591FETN015</v>
      </c>
      <c r="E46" s="25">
        <f>IF(FIN!J46="","",FIN!J46)</f>
        <v>1</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MUHAMMAD IRFAN FARIS BIN ABDUL KADIR</v>
      </c>
      <c r="C47" s="25" t="str">
        <f>IF(FIN!C47="","",FIN!C47)</f>
        <v>1 ETN</v>
      </c>
      <c r="D47" s="25" t="str">
        <f>IF(FIN!E47="","",FIN!E47)</f>
        <v>K591FETN016</v>
      </c>
      <c r="E47" s="25">
        <f>IF(FIN!J47="","",FIN!J47)</f>
        <v>1</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MUHAMMAD SHARIZAL BIN NADIN</v>
      </c>
      <c r="C48" s="25" t="str">
        <f>IF(FIN!C48="","",FIN!C48)</f>
        <v>1 ETN</v>
      </c>
      <c r="D48" s="25" t="str">
        <f>IF(FIN!E48="","",FIN!E48)</f>
        <v>K591FETN017</v>
      </c>
      <c r="E48" s="25">
        <f>IF(FIN!J48="","",FIN!J48)</f>
        <v>1</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MUHAMMAD ZUL IZZAT BIN MASHRUDDIN</v>
      </c>
      <c r="C49" s="25" t="str">
        <f>IF(FIN!C49="","",FIN!C49)</f>
        <v>1 ETN</v>
      </c>
      <c r="D49" s="25" t="str">
        <f>IF(FIN!E49="","",FIN!E49)</f>
        <v>K591FETN018</v>
      </c>
      <c r="E49" s="25">
        <f>IF(FIN!J49="","",FIN!J49)</f>
        <v>1</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NORATIKAH BINTI HASSAN</v>
      </c>
      <c r="C50" s="25" t="str">
        <f>IF(FIN!C50="","",FIN!C50)</f>
        <v>1 ETN</v>
      </c>
      <c r="D50" s="25" t="str">
        <f>IF(FIN!E50="","",FIN!E50)</f>
        <v>K591FETN019</v>
      </c>
      <c r="E50" s="25">
        <f>IF(FIN!J50="","",FIN!J50)</f>
        <v>1</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NUR SHAFIQAH BT WAHAB</v>
      </c>
      <c r="C51" s="25" t="str">
        <f>IF(FIN!C51="","",FIN!C51)</f>
        <v>1 ETN</v>
      </c>
      <c r="D51" s="25" t="str">
        <f>IF(FIN!E51="","",FIN!E51)</f>
        <v>K591FETN020</v>
      </c>
      <c r="E51" s="25">
        <f>IF(FIN!J51="","",FIN!J51)</f>
        <v>1</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NURUL SYAZLINYANA BINTI MD HARIKH</v>
      </c>
      <c r="C52" s="25" t="str">
        <f>IF(FIN!C52="","",FIN!C52)</f>
        <v>1 ETN</v>
      </c>
      <c r="D52" s="25" t="str">
        <f>IF(FIN!E52="","",FIN!E52)</f>
        <v>K591FETN021</v>
      </c>
      <c r="E52" s="25">
        <f>IF(FIN!J52="","",FIN!J52)</f>
        <v>1</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NURULHALIZA BINTI AZMI</v>
      </c>
      <c r="C53" s="25" t="str">
        <f>IF(FIN!C53="","",FIN!C53)</f>
        <v>1 ETN</v>
      </c>
      <c r="D53" s="25" t="str">
        <f>IF(FIN!E53="","",FIN!E53)</f>
        <v>K591FETN022</v>
      </c>
      <c r="E53" s="25">
        <f>IF(FIN!J53="","",FIN!J53)</f>
        <v>1</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SADZRUL 'AFIAN BIN SABARUDDIN</v>
      </c>
      <c r="C54" s="25" t="str">
        <f>IF(FIN!C54="","",FIN!C54)</f>
        <v>1 ETN</v>
      </c>
      <c r="D54" s="25" t="str">
        <f>IF(FIN!E54="","",FIN!E54)</f>
        <v>K591FETN023</v>
      </c>
      <c r="E54" s="25">
        <f>IF(FIN!J54="","",FIN!J54)</f>
        <v>1</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SITI NUR ASIAH BINTI KHAIRUL ANUAR</v>
      </c>
      <c r="C55" s="25" t="str">
        <f>IF(FIN!C55="","",FIN!C55)</f>
        <v>1 ETN</v>
      </c>
      <c r="D55" s="25" t="str">
        <f>IF(FIN!E55="","",FIN!E55)</f>
        <v>K591FETN024</v>
      </c>
      <c r="E55" s="25">
        <f>IF(FIN!J55="","",FIN!J55)</f>
        <v>1</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SITI NURULATIKAH BINTI RAZUAN</v>
      </c>
      <c r="C56" s="25" t="str">
        <f>IF(FIN!C56="","",FIN!C56)</f>
        <v>1 ETN</v>
      </c>
      <c r="D56" s="25" t="str">
        <f>IF(FIN!E56="","",FIN!E56)</f>
        <v>K591FETN025</v>
      </c>
      <c r="E56" s="25">
        <f>IF(FIN!J56="","",FIN!J56)</f>
        <v>1</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WAN MOHAMAD ZULEKFLI B WAN MOHAMAD</v>
      </c>
      <c r="C57" s="25" t="str">
        <f>IF(FIN!C57="","",FIN!C57)</f>
        <v>1 ETN</v>
      </c>
      <c r="D57" s="25" t="str">
        <f>IF(FIN!E57="","",FIN!E57)</f>
        <v>K591FETN026</v>
      </c>
      <c r="E57" s="25">
        <f>IF(FIN!J57="","",FIN!J57)</f>
        <v>1</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WAN MUHAMMAD 'ATIQ BIN WAN AZIR</v>
      </c>
      <c r="C58" s="25" t="str">
        <f>IF(FIN!C58="","",FIN!C58)</f>
        <v>1 ETN</v>
      </c>
      <c r="D58" s="25" t="str">
        <f>IF(FIN!E58="","",FIN!E58)</f>
        <v>K591FETN027</v>
      </c>
      <c r="E58" s="25">
        <f>IF(FIN!J58="","",FIN!J58)</f>
        <v>1</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AHMAD NAJMY BIN AHMAD NAZRI</v>
      </c>
      <c r="C59" s="25" t="str">
        <f>IF(FIN!C59="","",FIN!C59)</f>
        <v>1 MPI</v>
      </c>
      <c r="D59" s="25" t="str">
        <f>IF(FIN!E59="","",FIN!E59)</f>
        <v>K591FMPI001</v>
      </c>
      <c r="E59" s="25">
        <f>IF(FIN!J59="","",FIN!J59)</f>
        <v>1</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AIMY ZUHAIRY BIN ABD RAZAK</v>
      </c>
      <c r="C60" s="25" t="str">
        <f>IF(FIN!C60="","",FIN!C60)</f>
        <v>1 MPI</v>
      </c>
      <c r="D60" s="25" t="str">
        <f>IF(FIN!E60="","",FIN!E60)</f>
        <v>K591FMPI002</v>
      </c>
      <c r="E60" s="25">
        <f>IF(FIN!J60="","",FIN!J60)</f>
        <v>1</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AMIR AIZAT BIN ADDAM</v>
      </c>
      <c r="C61" s="25" t="str">
        <f>IF(FIN!C61="","",FIN!C61)</f>
        <v>1 MPI</v>
      </c>
      <c r="D61" s="25" t="str">
        <f>IF(FIN!E61="","",FIN!E61)</f>
        <v>K591FMPI003</v>
      </c>
      <c r="E61" s="25">
        <f>IF(FIN!J61="","",FIN!J61)</f>
        <v>1</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DANIAL FAEZUL FAIZ BIN MAZLAN</v>
      </c>
      <c r="C62" s="25" t="str">
        <f>IF(FIN!C62="","",FIN!C62)</f>
        <v>1 MPI</v>
      </c>
      <c r="D62" s="25" t="str">
        <f>IF(FIN!E62="","",FIN!E62)</f>
        <v>K591FMPI004</v>
      </c>
      <c r="E62" s="25">
        <f>IF(FIN!J62="","",FIN!J62)</f>
        <v>1</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HANIF SHAFIQ BI SAMSO KAMAL</v>
      </c>
      <c r="C63" s="25" t="str">
        <f>IF(FIN!C63="","",FIN!C63)</f>
        <v>1 MPI</v>
      </c>
      <c r="D63" s="25" t="str">
        <f>IF(FIN!E63="","",FIN!E63)</f>
        <v>K591FMPI005</v>
      </c>
      <c r="E63" s="25">
        <f>IF(FIN!J63="","",FIN!J63)</f>
        <v>1</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KHAIRUL AZLAN BIN MOHAMMAD SHAHANI</v>
      </c>
      <c r="C64" s="25" t="str">
        <f>IF(FIN!C64="","",FIN!C64)</f>
        <v>1 MPI</v>
      </c>
      <c r="D64" s="25" t="str">
        <f>IF(FIN!E64="","",FIN!E64)</f>
        <v>K591FMPI006</v>
      </c>
      <c r="E64" s="25">
        <f>IF(FIN!J64="","",FIN!J64)</f>
        <v>1</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MIMIE SYAZIANA SYAZIANIS RAZALI</v>
      </c>
      <c r="C65" s="25" t="str">
        <f>IF(FIN!C65="","",FIN!C65)</f>
        <v>1 MPI</v>
      </c>
      <c r="D65" s="25" t="str">
        <f>IF(FIN!E65="","",FIN!E65)</f>
        <v>K591FMPI007</v>
      </c>
      <c r="E65" s="25">
        <f>IF(FIN!J65="","",FIN!J65)</f>
        <v>1</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MOHAMMAD AZIZUL HAFIZ BIN SHARIFUDIN</v>
      </c>
      <c r="C66" s="25" t="str">
        <f>IF(FIN!C66="","",FIN!C66)</f>
        <v>1 MPI</v>
      </c>
      <c r="D66" s="25" t="str">
        <f>IF(FIN!E66="","",FIN!E66)</f>
        <v>K591FMPI008</v>
      </c>
      <c r="E66" s="25">
        <f>IF(FIN!J66="","",FIN!J66)</f>
        <v>1</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MOHAMMAD HAFIZI BIN SHAHARUDIN</v>
      </c>
      <c r="C67" s="25" t="str">
        <f>IF(FIN!C67="","",FIN!C67)</f>
        <v>1 MPI</v>
      </c>
      <c r="D67" s="25" t="str">
        <f>IF(FIN!E67="","",FIN!E67)</f>
        <v>K591FMPI009</v>
      </c>
      <c r="E67" s="25">
        <f>IF(FIN!J67="","",FIN!J67)</f>
        <v>1</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MUHAMMAD AIMAN BIN ALI</v>
      </c>
      <c r="C68" s="25" t="str">
        <f>IF(FIN!C68="","",FIN!C68)</f>
        <v>1 MPI</v>
      </c>
      <c r="D68" s="25" t="str">
        <f>IF(FIN!E68="","",FIN!E68)</f>
        <v>K591FMPI010</v>
      </c>
      <c r="E68" s="25">
        <f>IF(FIN!J68="","",FIN!J68)</f>
        <v>1</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MUHAMMAD ALIF ASYRAF BIN MOHD ZAKARIA</v>
      </c>
      <c r="C69" s="25" t="str">
        <f>IF(FIN!C69="","",FIN!C69)</f>
        <v>1 MPI</v>
      </c>
      <c r="D69" s="25" t="str">
        <f>IF(FIN!E69="","",FIN!E69)</f>
        <v>K591FMPI011</v>
      </c>
      <c r="E69" s="25">
        <f>IF(FIN!J69="","",FIN!J69)</f>
        <v>1</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MUHAMMAD ALIFF AFIQ BIN MOHAMAD ROZLAN</v>
      </c>
      <c r="C70" s="25" t="str">
        <f>IF(FIN!C70="","",FIN!C70)</f>
        <v>1 MPI</v>
      </c>
      <c r="D70" s="25" t="str">
        <f>IF(FIN!E70="","",FIN!E70)</f>
        <v>K591FMPI012</v>
      </c>
      <c r="E70" s="25">
        <f>IF(FIN!J70="","",FIN!J70)</f>
        <v>1</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MUHAMMAD ALIFF HAIKAL BIN FARZAN</v>
      </c>
      <c r="C71" s="25" t="str">
        <f>IF(FIN!C71="","",FIN!C71)</f>
        <v>1 MPI</v>
      </c>
      <c r="D71" s="25" t="str">
        <f>IF(FIN!E71="","",FIN!E71)</f>
        <v>K591FMPI013</v>
      </c>
      <c r="E71" s="25">
        <f>IF(FIN!J71="","",FIN!J71)</f>
        <v>1</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MUHAMMAD DANIEL BIN NORHADI</v>
      </c>
      <c r="C72" s="25" t="str">
        <f>IF(FIN!C72="","",FIN!C72)</f>
        <v>1 MPI</v>
      </c>
      <c r="D72" s="25" t="str">
        <f>IF(FIN!E72="","",FIN!E72)</f>
        <v>K591FMPI014</v>
      </c>
      <c r="E72" s="25">
        <f>IF(FIN!J72="","",FIN!J72)</f>
        <v>0</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MUHAMMAD EL FAYED BIN AZMAN</v>
      </c>
      <c r="C73" s="25" t="str">
        <f>IF(FIN!C73="","",FIN!C73)</f>
        <v>1 MPI</v>
      </c>
      <c r="D73" s="25" t="str">
        <f>IF(FIN!E73="","",FIN!E73)</f>
        <v>K591FMPI015</v>
      </c>
      <c r="E73" s="25">
        <f>IF(FIN!J73="","",FIN!J73)</f>
        <v>1</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MUHAMMAD FAKHRUL HADI BIN AZMAN</v>
      </c>
      <c r="C74" s="25" t="str">
        <f>IF(FIN!C74="","",FIN!C74)</f>
        <v>1 MPI</v>
      </c>
      <c r="D74" s="25" t="str">
        <f>IF(FIN!E74="","",FIN!E74)</f>
        <v>K591FMPI016</v>
      </c>
      <c r="E74" s="25">
        <f>IF(FIN!J74="","",FIN!J74)</f>
        <v>1</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MUHAMMAD FIRDAUS AL-HAKIM BIN MUHAMAD GHAZALI</v>
      </c>
      <c r="C75" s="25" t="str">
        <f>IF(FIN!C75="","",FIN!C75)</f>
        <v>1 MPI</v>
      </c>
      <c r="D75" s="25" t="str">
        <f>IF(FIN!E75="","",FIN!E75)</f>
        <v>K591FMPI017</v>
      </c>
      <c r="E75" s="25">
        <f>IF(FIN!J75="","",FIN!J75)</f>
        <v>0</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MUHAMMAD FIRDAUS IRFAN BIN ZAILANI SAPARI</v>
      </c>
      <c r="C76" s="25" t="str">
        <f>IF(FIN!C76="","",FIN!C76)</f>
        <v>1 MPI</v>
      </c>
      <c r="D76" s="25" t="str">
        <f>IF(FIN!E76="","",FIN!E76)</f>
        <v>K591FMPI018</v>
      </c>
      <c r="E76" s="25">
        <f>IF(FIN!J76="","",FIN!J76)</f>
        <v>1</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MUHAMMAD HAIDIL HAKIMI BIN ABDULLAH</v>
      </c>
      <c r="C77" s="25" t="str">
        <f>IF(FIN!C77="","",FIN!C77)</f>
        <v>1 MPI</v>
      </c>
      <c r="D77" s="25" t="str">
        <f>IF(FIN!E77="","",FIN!E77)</f>
        <v>K591FMPI019</v>
      </c>
      <c r="E77" s="25">
        <f>IF(FIN!J77="","",FIN!J77)</f>
        <v>1</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MUHAMMAD IMAN ZULHAKIM BIN MOHD NASHIR</v>
      </c>
      <c r="C78" s="25" t="str">
        <f>IF(FIN!C78="","",FIN!C78)</f>
        <v>1 MPI</v>
      </c>
      <c r="D78" s="25" t="str">
        <f>IF(FIN!E78="","",FIN!E78)</f>
        <v>K591FMPI020</v>
      </c>
      <c r="E78" s="25">
        <f>IF(FIN!J78="","",FIN!J78)</f>
        <v>1</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MUHAMMAD IQMAL BIN MOHD ZAILIDON</v>
      </c>
      <c r="C79" s="25" t="str">
        <f>IF(FIN!C79="","",FIN!C79)</f>
        <v>1 MPI</v>
      </c>
      <c r="D79" s="25" t="str">
        <f>IF(FIN!E79="","",FIN!E79)</f>
        <v>K591FMPI021</v>
      </c>
      <c r="E79" s="25">
        <f>IF(FIN!J79="","",FIN!J79)</f>
        <v>1</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MUHAMMAD KHAIRIEN DANIEL BIN MOHD FAIZAL</v>
      </c>
      <c r="C80" s="25" t="str">
        <f>IF(FIN!C80="","",FIN!C80)</f>
        <v>1 MPI</v>
      </c>
      <c r="D80" s="25" t="str">
        <f>IF(FIN!E80="","",FIN!E80)</f>
        <v>K591FMPI022</v>
      </c>
      <c r="E80" s="25">
        <f>IF(FIN!J80="","",FIN!J80)</f>
        <v>1</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MUHAMMAD NABIL ISKANDAR BIN ABDUL HALIM</v>
      </c>
      <c r="C81" s="25" t="str">
        <f>IF(FIN!C81="","",FIN!C81)</f>
        <v>1 MPI</v>
      </c>
      <c r="D81" s="25" t="str">
        <f>IF(FIN!E81="","",FIN!E81)</f>
        <v>K591FMPI023</v>
      </c>
      <c r="E81" s="25">
        <f>IF(FIN!J81="","",FIN!J81)</f>
        <v>1</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NAIM IMAN BIN MAT HUSIN</v>
      </c>
      <c r="C82" s="25" t="str">
        <f>IF(FIN!C82="","",FIN!C82)</f>
        <v>1 MPI</v>
      </c>
      <c r="D82" s="25" t="str">
        <f>IF(FIN!E82="","",FIN!E82)</f>
        <v>K591FMPI024</v>
      </c>
      <c r="E82" s="25">
        <f>IF(FIN!J82="","",FIN!J82)</f>
        <v>1</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NURUL SUHUDAH BINTI MOHD YUSOFF</v>
      </c>
      <c r="C83" s="25" t="str">
        <f>IF(FIN!C83="","",FIN!C83)</f>
        <v>1 MPI</v>
      </c>
      <c r="D83" s="25" t="str">
        <f>IF(FIN!E83="","",FIN!E83)</f>
        <v>K591FMPI025</v>
      </c>
      <c r="E83" s="25">
        <f>IF(FIN!J83="","",FIN!J83)</f>
        <v>1</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TAMILKAVI A/L SIVANESWARAN</v>
      </c>
      <c r="C84" s="25" t="str">
        <f>IF(FIN!C84="","",FIN!C84)</f>
        <v>1 MPI</v>
      </c>
      <c r="D84" s="25" t="str">
        <f>IF(FIN!E84="","",FIN!E84)</f>
        <v>K591FMPI026</v>
      </c>
      <c r="E84" s="25">
        <f>IF(FIN!J84="","",FIN!J84)</f>
        <v>1</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AIMAN HAKIM BIN SAHANIZAM</v>
      </c>
      <c r="C85" s="25" t="str">
        <f>IF(FIN!C85="","",FIN!C85)</f>
        <v>1 MPP</v>
      </c>
      <c r="D85" s="25" t="str">
        <f>IF(FIN!E85="","",FIN!E85)</f>
        <v>K591FMPP001</v>
      </c>
      <c r="E85" s="25">
        <f>IF(FIN!J85="","",FIN!J85)</f>
        <v>1</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DURGENDREN A/L RAVIDHAS</v>
      </c>
      <c r="C86" s="25" t="str">
        <f>IF(FIN!C86="","",FIN!C86)</f>
        <v>1 MPP</v>
      </c>
      <c r="D86" s="25" t="str">
        <f>IF(FIN!E86="","",FIN!E86)</f>
        <v>K591FMPP002</v>
      </c>
      <c r="E86" s="25">
        <f>IF(FIN!J86="","",FIN!J86)</f>
        <v>1</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xml:space="preserve">FADZLI BIN SHA'ARI </v>
      </c>
      <c r="C87" s="25" t="str">
        <f>IF(FIN!C87="","",FIN!C87)</f>
        <v>1 MPP</v>
      </c>
      <c r="D87" s="25" t="str">
        <f>IF(FIN!E87="","",FIN!E87)</f>
        <v>K591FMPP003</v>
      </c>
      <c r="E87" s="25">
        <f>IF(FIN!J87="","",FIN!J87)</f>
        <v>1</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IQBALL ANAS BIN ZULKIFLI</v>
      </c>
      <c r="C88" s="25" t="str">
        <f>IF(FIN!C88="","",FIN!C88)</f>
        <v>1 MPP</v>
      </c>
      <c r="D88" s="25" t="str">
        <f>IF(FIN!E88="","",FIN!E88)</f>
        <v>K591FMPP004</v>
      </c>
      <c r="E88" s="25">
        <f>IF(FIN!J88="","",FIN!J88)</f>
        <v>0</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KARTIKESAN A/L MUNUSAMY</v>
      </c>
      <c r="C89" s="25" t="str">
        <f>IF(FIN!C89="","",FIN!C89)</f>
        <v>1 MPP</v>
      </c>
      <c r="D89" s="25" t="str">
        <f>IF(FIN!E89="","",FIN!E89)</f>
        <v>K591FMPP005</v>
      </c>
      <c r="E89" s="25">
        <f>IF(FIN!J89="","",FIN!J89)</f>
        <v>1</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MOHAMAD RAFIQI ANAQI BIN MAHADI</v>
      </c>
      <c r="C90" s="25" t="str">
        <f>IF(FIN!C90="","",FIN!C90)</f>
        <v>1 MPP</v>
      </c>
      <c r="D90" s="25" t="str">
        <f>IF(FIN!E90="","",FIN!E90)</f>
        <v>K591FMPP006</v>
      </c>
      <c r="E90" s="25">
        <f>IF(FIN!J90="","",FIN!J90)</f>
        <v>1</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MOHAMED ALIFF AFIFFI BIN MOHAMED NOOR</v>
      </c>
      <c r="C91" s="25" t="str">
        <f>IF(FIN!C91="","",FIN!C91)</f>
        <v>1 MPP</v>
      </c>
      <c r="D91" s="25" t="str">
        <f>IF(FIN!E91="","",FIN!E91)</f>
        <v>K591FMPP007</v>
      </c>
      <c r="E91" s="25">
        <f>IF(FIN!J91="","",FIN!J91)</f>
        <v>1</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MOHAMMAD FAHIRUL HAIREE BIN MANSOR</v>
      </c>
      <c r="C92" s="25" t="str">
        <f>IF(FIN!C92="","",FIN!C92)</f>
        <v>1 MPP</v>
      </c>
      <c r="D92" s="25" t="str">
        <f>IF(FIN!E92="","",FIN!E92)</f>
        <v>K591FMPP008</v>
      </c>
      <c r="E92" s="25">
        <f>IF(FIN!J92="","",FIN!J92)</f>
        <v>1</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MUHAMAD AIMAN BIN MOHD ZAINAL ALIAS</v>
      </c>
      <c r="C93" s="25" t="str">
        <f>IF(FIN!C93="","",FIN!C93)</f>
        <v>1 MPP</v>
      </c>
      <c r="D93" s="25" t="str">
        <f>IF(FIN!E93="","",FIN!E93)</f>
        <v>K591FMPP009</v>
      </c>
      <c r="E93" s="25">
        <f>IF(FIN!J93="","",FIN!J93)</f>
        <v>1</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MUHAMMAD  HAFIZZ BIN MOHAMAD NASIR</v>
      </c>
      <c r="C94" s="25" t="str">
        <f>IF(FIN!C94="","",FIN!C94)</f>
        <v>1 MPP</v>
      </c>
      <c r="D94" s="25" t="str">
        <f>IF(FIN!E94="","",FIN!E94)</f>
        <v>K591FMPP010</v>
      </c>
      <c r="E94" s="25">
        <f>IF(FIN!J94="","",FIN!J94)</f>
        <v>1</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MUHAMMAD AIMAN ABDILLAH BIN KAMARUDIN</v>
      </c>
      <c r="C95" s="25" t="str">
        <f>IF(FIN!C95="","",FIN!C95)</f>
        <v>1 MPP</v>
      </c>
      <c r="D95" s="25" t="str">
        <f>IF(FIN!E95="","",FIN!E95)</f>
        <v>K591FMPP011</v>
      </c>
      <c r="E95" s="25">
        <f>IF(FIN!J95="","",FIN!J95)</f>
        <v>0</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MUHAMMAD AIMAN HAKIM BIN MAHDZAR</v>
      </c>
      <c r="C96" s="25" t="str">
        <f>IF(FIN!C96="","",FIN!C96)</f>
        <v>1 MPP</v>
      </c>
      <c r="D96" s="25" t="str">
        <f>IF(FIN!E96="","",FIN!E96)</f>
        <v>K591FMPP012</v>
      </c>
      <c r="E96" s="25">
        <f>IF(FIN!J96="","",FIN!J96)</f>
        <v>1</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MUHAMMAD AMIRUL HAIDAR BIN MD NASIR</v>
      </c>
      <c r="C97" s="25" t="str">
        <f>IF(FIN!C97="","",FIN!C97)</f>
        <v>1 MPP</v>
      </c>
      <c r="D97" s="25" t="str">
        <f>IF(FIN!E97="","",FIN!E97)</f>
        <v>K591FMPP013</v>
      </c>
      <c r="E97" s="25">
        <f>IF(FIN!J97="","",FIN!J97)</f>
        <v>0</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MUHAMMAD AZIM BIN ABDULLAH</v>
      </c>
      <c r="C98" s="25" t="str">
        <f>IF(FIN!C98="","",FIN!C98)</f>
        <v>1 MPP</v>
      </c>
      <c r="D98" s="25" t="str">
        <f>IF(FIN!E98="","",FIN!E98)</f>
        <v>K591FMPP014</v>
      </c>
      <c r="E98" s="25">
        <f>IF(FIN!J98="","",FIN!J98)</f>
        <v>1</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MUHAMMAD FARIF BIN HAMIZU</v>
      </c>
      <c r="C99" s="25" t="str">
        <f>IF(FIN!C99="","",FIN!C99)</f>
        <v>1 MPP</v>
      </c>
      <c r="D99" s="25" t="str">
        <f>IF(FIN!E99="","",FIN!E99)</f>
        <v>K591FMPP015</v>
      </c>
      <c r="E99" s="25">
        <f>IF(FIN!J99="","",FIN!J99)</f>
        <v>1</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MUHAMMAD HAZIM BIN ZAINAL ABIDIN</v>
      </c>
      <c r="C100" s="25" t="str">
        <f>IF(FIN!C100="","",FIN!C100)</f>
        <v>1 MPP</v>
      </c>
      <c r="D100" s="25" t="str">
        <f>IF(FIN!E100="","",FIN!E100)</f>
        <v>K591FMPP016</v>
      </c>
      <c r="E100" s="25">
        <f>IF(FIN!J100="","",FIN!J100)</f>
        <v>1</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MUHAMMAD HAZIQ ZAFRAN BIN RAZAHAN</v>
      </c>
      <c r="C101" s="25" t="str">
        <f>IF(FIN!C101="","",FIN!C101)</f>
        <v>1 MPP</v>
      </c>
      <c r="D101" s="25" t="str">
        <f>IF(FIN!E101="","",FIN!E101)</f>
        <v>K591FMPP017</v>
      </c>
      <c r="E101" s="25">
        <f>IF(FIN!J101="","",FIN!J101)</f>
        <v>1</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MUHAMMAD HILMI ZULQARNAIM BIN HAMDAN</v>
      </c>
      <c r="C102" s="25" t="str">
        <f>IF(FIN!C102="","",FIN!C102)</f>
        <v>1 MPP</v>
      </c>
      <c r="D102" s="25" t="str">
        <f>IF(FIN!E102="","",FIN!E102)</f>
        <v>K591FMPP018</v>
      </c>
      <c r="E102" s="25">
        <f>IF(FIN!J102="","",FIN!J102)</f>
        <v>0</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MUHAMMAD NUR FIRDAUS BIN NAZRI</v>
      </c>
      <c r="C103" s="25" t="str">
        <f>IF(FIN!C103="","",FIN!C103)</f>
        <v>1 MPP</v>
      </c>
      <c r="D103" s="25" t="str">
        <f>IF(FIN!E103="","",FIN!E103)</f>
        <v>K591FMPP019</v>
      </c>
      <c r="E103" s="25">
        <f>IF(FIN!J103="","",FIN!J103)</f>
        <v>1</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MUHAMMAD NUR HAFIZ BIN NORSTURA</v>
      </c>
      <c r="C104" s="25" t="str">
        <f>IF(FIN!C104="","",FIN!C104)</f>
        <v>1 MPP</v>
      </c>
      <c r="D104" s="25" t="str">
        <f>IF(FIN!E104="","",FIN!E104)</f>
        <v>K591FMPP020</v>
      </c>
      <c r="E104" s="25">
        <f>IF(FIN!J104="","",FIN!J104)</f>
        <v>1</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MUHAMMAD NUR MUZAMMIL AIMAN BIN KASMAN</v>
      </c>
      <c r="C105" s="25" t="str">
        <f>IF(FIN!C105="","",FIN!C105)</f>
        <v>1 MPP</v>
      </c>
      <c r="D105" s="25" t="str">
        <f>IF(FIN!E105="","",FIN!E105)</f>
        <v>K591FMPP021</v>
      </c>
      <c r="E105" s="25">
        <f>IF(FIN!J105="","",FIN!J105)</f>
        <v>1</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MUHAMMAD UZAIR QUSYAIRI BIN AHMAD</v>
      </c>
      <c r="C106" s="25" t="str">
        <f>IF(FIN!C106="","",FIN!C106)</f>
        <v>1 MPP</v>
      </c>
      <c r="D106" s="25" t="str">
        <f>IF(FIN!E106="","",FIN!E106)</f>
        <v>K591FMPP022</v>
      </c>
      <c r="E106" s="25">
        <f>IF(FIN!J106="","",FIN!J106)</f>
        <v>1</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NAIM JUNAIDI BIN KHAIRUDDIN</v>
      </c>
      <c r="C107" s="25" t="str">
        <f>IF(FIN!C107="","",FIN!C107)</f>
        <v>1 MPP</v>
      </c>
      <c r="D107" s="25" t="str">
        <f>IF(FIN!E107="","",FIN!E107)</f>
        <v>K591FMPP023</v>
      </c>
      <c r="E107" s="25">
        <f>IF(FIN!J107="","",FIN!J107)</f>
        <v>1</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NURUL SITI SHAHIDAH BINTI MUHAMMAD NAHA YELISA</v>
      </c>
      <c r="C108" s="25" t="str">
        <f>IF(FIN!C108="","",FIN!C108)</f>
        <v>1 MPP</v>
      </c>
      <c r="D108" s="25" t="str">
        <f>IF(FIN!E108="","",FIN!E108)</f>
        <v>K591FMPP024</v>
      </c>
      <c r="E108" s="25">
        <f>IF(FIN!J108="","",FIN!J108)</f>
        <v>1</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SAIFUL ALIF RIZZUAN BIN MOHD BAKHTIAR</v>
      </c>
      <c r="C109" s="25" t="str">
        <f>IF(FIN!C109="","",FIN!C109)</f>
        <v>1 MPP</v>
      </c>
      <c r="D109" s="25" t="str">
        <f>IF(FIN!E109="","",FIN!E109)</f>
        <v>K591FMPP025</v>
      </c>
      <c r="E109" s="25">
        <f>IF(FIN!J109="","",FIN!J109)</f>
        <v>1</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SYED ALIFF HAIQAL BIN SD ABD RAHMAN</v>
      </c>
      <c r="C110" s="25" t="str">
        <f>IF(FIN!C110="","",FIN!C110)</f>
        <v>1 MPP</v>
      </c>
      <c r="D110" s="25" t="str">
        <f>IF(FIN!E110="","",FIN!E110)</f>
        <v>K591FMPP026</v>
      </c>
      <c r="E110" s="25">
        <f>IF(FIN!J110="","",FIN!J110)</f>
        <v>1</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TUAN MUHAMMAD NASUHA BIN TUAN MOHD JAFFAR</v>
      </c>
      <c r="C111" s="25" t="str">
        <f>IF(FIN!C111="","",FIN!C111)</f>
        <v>1 MPP</v>
      </c>
      <c r="D111" s="25" t="str">
        <f>IF(FIN!E111="","",FIN!E111)</f>
        <v>K591FMPP027</v>
      </c>
      <c r="E111" s="25">
        <f>IF(FIN!J111="","",FIN!J111)</f>
        <v>1</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ADIB LUQMAN BIN ABDUL AZIZ</v>
      </c>
      <c r="C112" s="25" t="str">
        <f>IF(FIN!C112="","",FIN!C112)</f>
        <v>1 MTA</v>
      </c>
      <c r="D112" s="25" t="str">
        <f>IF(FIN!E112="","",FIN!E112)</f>
        <v>K591FMTA001</v>
      </c>
      <c r="E112" s="25">
        <f>IF(FIN!J112="","",FIN!J112)</f>
        <v>1</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AHMAD AMIRUL ZAHIN BIN JOHARI</v>
      </c>
      <c r="C113" s="25" t="str">
        <f>IF(FIN!C113="","",FIN!C113)</f>
        <v>1 MTA</v>
      </c>
      <c r="D113" s="25" t="str">
        <f>IF(FIN!E113="","",FIN!E113)</f>
        <v>K591FMTA002</v>
      </c>
      <c r="E113" s="25">
        <f>IF(FIN!J113="","",FIN!J113)</f>
        <v>1</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AMIR ZULFHADLI AZFAR BIN SANUDDIN</v>
      </c>
      <c r="C114" s="25" t="str">
        <f>IF(FIN!C114="","",FIN!C114)</f>
        <v>1 MTA</v>
      </c>
      <c r="D114" s="25" t="str">
        <f>IF(FIN!E114="","",FIN!E114)</f>
        <v>K591FMTA003</v>
      </c>
      <c r="E114" s="25">
        <f>IF(FIN!J114="","",FIN!J114)</f>
        <v>1</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HANAN AL-ZAMAKHSYARI BIN CHE HASSAN</v>
      </c>
      <c r="C115" s="25" t="str">
        <f>IF(FIN!C115="","",FIN!C115)</f>
        <v>1 MTA</v>
      </c>
      <c r="D115" s="25" t="str">
        <f>IF(FIN!E115="","",FIN!E115)</f>
        <v>K591FMTA004</v>
      </c>
      <c r="E115" s="25">
        <f>IF(FIN!J115="","",FIN!J115)</f>
        <v>1</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HARIS BIN AHMAD BASRI</v>
      </c>
      <c r="C116" s="25" t="str">
        <f>IF(FIN!C116="","",FIN!C116)</f>
        <v>1 MTA</v>
      </c>
      <c r="D116" s="25" t="str">
        <f>IF(FIN!E116="","",FIN!E116)</f>
        <v>K591FMTA005</v>
      </c>
      <c r="E116" s="25">
        <f>IF(FIN!J116="","",FIN!J116)</f>
        <v>1</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MOHAMAD ZULFIKRIE BIN JOHARI</v>
      </c>
      <c r="C117" s="25" t="str">
        <f>IF(FIN!C117="","",FIN!C117)</f>
        <v>1 MTA</v>
      </c>
      <c r="D117" s="25" t="str">
        <f>IF(FIN!E117="","",FIN!E117)</f>
        <v>K591FMTA006</v>
      </c>
      <c r="E117" s="25">
        <f>IF(FIN!J117="","",FIN!J117)</f>
        <v>1</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MUHAMAD HAFIZ BIN SHAMSURI</v>
      </c>
      <c r="C118" s="25" t="str">
        <f>IF(FIN!C118="","",FIN!C118)</f>
        <v>1 MTA</v>
      </c>
      <c r="D118" s="25" t="str">
        <f>IF(FIN!E118="","",FIN!E118)</f>
        <v>K591FMTA007</v>
      </c>
      <c r="E118" s="25">
        <f>IF(FIN!J118="","",FIN!J118)</f>
        <v>1</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MUHAMAD HISAMUDDIN BIN ABDUL SAMAD</v>
      </c>
      <c r="C119" s="25" t="str">
        <f>IF(FIN!C119="","",FIN!C119)</f>
        <v>1 MTA</v>
      </c>
      <c r="D119" s="25" t="str">
        <f>IF(FIN!E119="","",FIN!E119)</f>
        <v>K591FMTA008</v>
      </c>
      <c r="E119" s="25">
        <f>IF(FIN!J119="","",FIN!J119)</f>
        <v>1</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MUHAMAD MUSLIHUDDIN BIN MOHAMED TAHA</v>
      </c>
      <c r="C120" s="25" t="str">
        <f>IF(FIN!C120="","",FIN!C120)</f>
        <v>1 MTA</v>
      </c>
      <c r="D120" s="25" t="str">
        <f>IF(FIN!E120="","",FIN!E120)</f>
        <v>K591FMTA009</v>
      </c>
      <c r="E120" s="25">
        <f>IF(FIN!J120="","",FIN!J120)</f>
        <v>1</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MUHAMMAD AIMAN HIDAYAT BIN NOOR AZMAN</v>
      </c>
      <c r="C121" s="25" t="str">
        <f>IF(FIN!C121="","",FIN!C121)</f>
        <v>1 MTA</v>
      </c>
      <c r="D121" s="25" t="str">
        <f>IF(FIN!E121="","",FIN!E121)</f>
        <v>K591FMTA010</v>
      </c>
      <c r="E121" s="25">
        <f>IF(FIN!J121="","",FIN!J121)</f>
        <v>1</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MUHAMMAD AMIER FIRDAUS BIN MOHD HASANI</v>
      </c>
      <c r="C122" s="25" t="str">
        <f>IF(FIN!C122="","",FIN!C122)</f>
        <v>1 MTA</v>
      </c>
      <c r="D122" s="25" t="str">
        <f>IF(FIN!E122="","",FIN!E122)</f>
        <v>K591FMTA011</v>
      </c>
      <c r="E122" s="25">
        <f>IF(FIN!J122="","",FIN!J122)</f>
        <v>1</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MUHAMMAD AMMAR HAZIM BIN AZIZAN</v>
      </c>
      <c r="C123" s="25" t="str">
        <f>IF(FIN!C123="","",FIN!C123)</f>
        <v>1 MTA</v>
      </c>
      <c r="D123" s="25" t="str">
        <f>IF(FIN!E123="","",FIN!E123)</f>
        <v>K591FMTA012</v>
      </c>
      <c r="E123" s="25">
        <f>IF(FIN!J123="","",FIN!J123)</f>
        <v>1</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MUHAMMAD DANIAL ASYRAF BIN MAKHTAR</v>
      </c>
      <c r="C124" s="25" t="str">
        <f>IF(FIN!C124="","",FIN!C124)</f>
        <v>1 MTA</v>
      </c>
      <c r="D124" s="25" t="str">
        <f>IF(FIN!E124="","",FIN!E124)</f>
        <v>K591FMTA013</v>
      </c>
      <c r="E124" s="25">
        <f>IF(FIN!J124="","",FIN!J124)</f>
        <v>1</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MUHAMMAD EMIR HEIKAL BIN AZHAR</v>
      </c>
      <c r="C125" s="25" t="str">
        <f>IF(FIN!C125="","",FIN!C125)</f>
        <v>1 MTA</v>
      </c>
      <c r="D125" s="25" t="str">
        <f>IF(FIN!E125="","",FIN!E125)</f>
        <v>K591FMTA014</v>
      </c>
      <c r="E125" s="25">
        <f>IF(FIN!J125="","",FIN!J125)</f>
        <v>1</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MUHAMMAD FITRI AIMAN BIN RAHIM</v>
      </c>
      <c r="C126" s="25" t="str">
        <f>IF(FIN!C126="","",FIN!C126)</f>
        <v>1 MTA</v>
      </c>
      <c r="D126" s="25" t="str">
        <f>IF(FIN!E126="","",FIN!E126)</f>
        <v>K591FMTA015</v>
      </c>
      <c r="E126" s="25">
        <f>IF(FIN!J126="","",FIN!J126)</f>
        <v>1</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MUHAMMAD HELMIEY BIN HISHAMUDIN</v>
      </c>
      <c r="C127" s="25" t="str">
        <f>IF(FIN!C127="","",FIN!C127)</f>
        <v>1 MTA</v>
      </c>
      <c r="D127" s="25" t="str">
        <f>IF(FIN!E127="","",FIN!E127)</f>
        <v>K591FMTA016</v>
      </c>
      <c r="E127" s="25">
        <f>IF(FIN!J127="","",FIN!J127)</f>
        <v>1</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MUHAMMAD IRFAN BIN YUSOF ABD.GHAPOR</v>
      </c>
      <c r="C128" s="25" t="str">
        <f>IF(FIN!C128="","",FIN!C128)</f>
        <v>1 MTA</v>
      </c>
      <c r="D128" s="25" t="str">
        <f>IF(FIN!E128="","",FIN!E128)</f>
        <v>K591FMTA017</v>
      </c>
      <c r="E128" s="25">
        <f>IF(FIN!J128="","",FIN!J128)</f>
        <v>1</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MUHAMMAD LOKMAN NULHAKIM BIN MOHD NOOR</v>
      </c>
      <c r="C129" s="25" t="str">
        <f>IF(FIN!C129="","",FIN!C129)</f>
        <v>1 MTA</v>
      </c>
      <c r="D129" s="25" t="str">
        <f>IF(FIN!E129="","",FIN!E129)</f>
        <v>K591FMTA018</v>
      </c>
      <c r="E129" s="25">
        <f>IF(FIN!J129="","",FIN!J129)</f>
        <v>1</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MUHAMMAD RUSYDI NAIM BIN MOHD SUKRI</v>
      </c>
      <c r="C130" s="25" t="str">
        <f>IF(FIN!C130="","",FIN!C130)</f>
        <v>1 MTA</v>
      </c>
      <c r="D130" s="25" t="str">
        <f>IF(FIN!E130="","",FIN!E130)</f>
        <v>K591FMTA019</v>
      </c>
      <c r="E130" s="25">
        <f>IF(FIN!J130="","",FIN!J130)</f>
        <v>1</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MUHAMMAD SHAUQI BIN SHAMSUDDIN</v>
      </c>
      <c r="C131" s="25" t="str">
        <f>IF(FIN!C131="","",FIN!C131)</f>
        <v>1 MTA</v>
      </c>
      <c r="D131" s="25" t="str">
        <f>IF(FIN!E131="","",FIN!E131)</f>
        <v>K591FMTA020</v>
      </c>
      <c r="E131" s="25">
        <f>IF(FIN!J131="","",FIN!J131)</f>
        <v>1</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MUHAMMAD SYUKRI BIN ABDULLAH</v>
      </c>
      <c r="C132" s="25" t="str">
        <f>IF(FIN!C132="","",FIN!C132)</f>
        <v>1 MTA</v>
      </c>
      <c r="D132" s="25" t="str">
        <f>IF(FIN!E132="","",FIN!E132)</f>
        <v>K591FMTA021</v>
      </c>
      <c r="E132" s="25">
        <f>IF(FIN!J132="","",FIN!J132)</f>
        <v>1</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NUR AMIZARTY AINNA BINTI ZAIDI</v>
      </c>
      <c r="C133" s="25" t="str">
        <f>IF(FIN!C133="","",FIN!C133)</f>
        <v>1 MTA</v>
      </c>
      <c r="D133" s="25" t="str">
        <f>IF(FIN!E133="","",FIN!E133)</f>
        <v>K591FMTA022</v>
      </c>
      <c r="E133" s="25">
        <f>IF(FIN!J133="","",FIN!J133)</f>
        <v>1</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NURUL NADHIRAH BINTI AHMAD TAJUDDIN</v>
      </c>
      <c r="C134" s="25" t="str">
        <f>IF(FIN!C134="","",FIN!C134)</f>
        <v>1 MTA</v>
      </c>
      <c r="D134" s="25" t="str">
        <f>IF(FIN!E134="","",FIN!E134)</f>
        <v>K591FMTA023</v>
      </c>
      <c r="E134" s="25">
        <f>IF(FIN!J134="","",FIN!J134)</f>
        <v>1</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NURUL SYAFIQAH NABILA</v>
      </c>
      <c r="C135" s="25" t="str">
        <f>IF(FIN!C135="","",FIN!C135)</f>
        <v>1 MTA</v>
      </c>
      <c r="D135" s="25" t="str">
        <f>IF(FIN!E135="","",FIN!E135)</f>
        <v>K591FMTA024</v>
      </c>
      <c r="E135" s="25">
        <f>IF(FIN!J135="","",FIN!J135)</f>
        <v>1</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RAJA SOFFI ASYIKEEN BINTI RAJA AFINDI</v>
      </c>
      <c r="C136" s="25" t="str">
        <f>IF(FIN!C136="","",FIN!C136)</f>
        <v>1 MTA</v>
      </c>
      <c r="D136" s="25" t="str">
        <f>IF(FIN!E136="","",FIN!E136)</f>
        <v>K591FMTA025</v>
      </c>
      <c r="E136" s="25">
        <f>IF(FIN!J136="","",FIN!J136)</f>
        <v>1</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SAHARUDDIN BIN JAHIDIN</v>
      </c>
      <c r="C137" s="25" t="str">
        <f>IF(FIN!C137="","",FIN!C137)</f>
        <v>1 MTA</v>
      </c>
      <c r="D137" s="25" t="str">
        <f>IF(FIN!E137="","",FIN!E137)</f>
        <v>K591FMTA026</v>
      </c>
      <c r="E137" s="25">
        <f>IF(FIN!J137="","",FIN!J137)</f>
        <v>1</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SHAHADAN BIN AHMAD</v>
      </c>
      <c r="C138" s="25" t="str">
        <f>IF(FIN!C138="","",FIN!C138)</f>
        <v>1 MTA</v>
      </c>
      <c r="D138" s="25" t="str">
        <f>IF(FIN!E138="","",FIN!E138)</f>
        <v>K591FMTA027</v>
      </c>
      <c r="E138" s="25">
        <f>IF(FIN!J138="","",FIN!J138)</f>
        <v>1</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ABDUL AL-HAFIZ BIN ABDUL HADI</v>
      </c>
      <c r="C139" s="25" t="str">
        <f>IF(FIN!C139="","",FIN!C139)</f>
        <v>1 MTK</v>
      </c>
      <c r="D139" s="25" t="str">
        <f>IF(FIN!E139="","",FIN!E139)</f>
        <v>K591FMTK001</v>
      </c>
      <c r="E139" s="25">
        <f>IF(FIN!J139="","",FIN!J139)</f>
        <v>1</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ADIB NUR ADAM BIN NORAZLAN</v>
      </c>
      <c r="C140" s="25" t="str">
        <f>IF(FIN!C140="","",FIN!C140)</f>
        <v>1 MTK</v>
      </c>
      <c r="D140" s="25" t="str">
        <f>IF(FIN!E140="","",FIN!E140)</f>
        <v>K591FMTK002</v>
      </c>
      <c r="E140" s="25">
        <f>IF(FIN!J140="","",FIN!J140)</f>
        <v>1</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AHMAD LUFTI BIN HAMIZI</v>
      </c>
      <c r="C141" s="25" t="str">
        <f>IF(FIN!C141="","",FIN!C141)</f>
        <v>1 MTK</v>
      </c>
      <c r="D141" s="25" t="str">
        <f>IF(FIN!E141="","",FIN!E141)</f>
        <v>K591FMTK003</v>
      </c>
      <c r="E141" s="25">
        <f>IF(FIN!J141="","",FIN!J141)</f>
        <v>1</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AJHMAL FAHMI BIN RAMLI</v>
      </c>
      <c r="C142" s="25" t="str">
        <f>IF(FIN!C142="","",FIN!C142)</f>
        <v>1 MTK</v>
      </c>
      <c r="D142" s="25" t="str">
        <f>IF(FIN!E142="","",FIN!E142)</f>
        <v>K591FMTK004</v>
      </c>
      <c r="E142" s="25">
        <f>IF(FIN!J142="","",FIN!J142)</f>
        <v>1</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IQMAL HAKIMI BIN MAT ALIAS</v>
      </c>
      <c r="C143" s="25" t="str">
        <f>IF(FIN!C143="","",FIN!C143)</f>
        <v>1 MTK</v>
      </c>
      <c r="D143" s="25" t="str">
        <f>IF(FIN!E143="","",FIN!E143)</f>
        <v>K591FMTK005</v>
      </c>
      <c r="E143" s="25">
        <f>IF(FIN!J143="","",FIN!J143)</f>
        <v>1</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MOHAMAD AMIRUL MUHAFFIZ BIN ABD. SATAR</v>
      </c>
      <c r="C144" s="25" t="str">
        <f>IF(FIN!C144="","",FIN!C144)</f>
        <v>1 MTK</v>
      </c>
      <c r="D144" s="25" t="str">
        <f>IF(FIN!E144="","",FIN!E144)</f>
        <v>K591FMTK006</v>
      </c>
      <c r="E144" s="25">
        <f>IF(FIN!J144="","",FIN!J144)</f>
        <v>1</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MOHAMAD ZARIF TAJUDDIN BIN MOHD FAUZI</v>
      </c>
      <c r="C145" s="25" t="str">
        <f>IF(FIN!C145="","",FIN!C145)</f>
        <v>1 MTK</v>
      </c>
      <c r="D145" s="25" t="str">
        <f>IF(FIN!E145="","",FIN!E145)</f>
        <v>K591FMTK007</v>
      </c>
      <c r="E145" s="25">
        <f>IF(FIN!J145="","",FIN!J145)</f>
        <v>1</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MUHAMAD ARIFF BIN MOHD NOOR</v>
      </c>
      <c r="C146" s="25" t="str">
        <f>IF(FIN!C146="","",FIN!C146)</f>
        <v>1 MTK</v>
      </c>
      <c r="D146" s="25" t="str">
        <f>IF(FIN!E146="","",FIN!E146)</f>
        <v>K591FMTK008</v>
      </c>
      <c r="E146" s="25">
        <f>IF(FIN!J146="","",FIN!J146)</f>
        <v>1</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MUHAMAD ISKANDAR AFZAN BIN SAM SAIMUN</v>
      </c>
      <c r="C147" s="25" t="str">
        <f>IF(FIN!C147="","",FIN!C147)</f>
        <v>1 MTK</v>
      </c>
      <c r="D147" s="25" t="str">
        <f>IF(FIN!E147="","",FIN!E147)</f>
        <v>K591FMTK009</v>
      </c>
      <c r="E147" s="25">
        <f>IF(FIN!J147="","",FIN!J147)</f>
        <v>1</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MUHAMAD NUR HIDAYAT BIN AZHARI</v>
      </c>
      <c r="C148" s="25" t="str">
        <f>IF(FIN!C148="","",FIN!C148)</f>
        <v>1 MTK</v>
      </c>
      <c r="D148" s="25" t="str">
        <f>IF(FIN!E148="","",FIN!E148)</f>
        <v>K591FMTK010</v>
      </c>
      <c r="E148" s="25">
        <f>IF(FIN!J148="","",FIN!J148)</f>
        <v>1</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MUHAMMAD AFI BIN AZWARI</v>
      </c>
      <c r="C149" s="25" t="str">
        <f>IF(FIN!C149="","",FIN!C149)</f>
        <v>1 MTK</v>
      </c>
      <c r="D149" s="25" t="str">
        <f>IF(FIN!E149="","",FIN!E149)</f>
        <v>K591FMTK011</v>
      </c>
      <c r="E149" s="25">
        <f>IF(FIN!J149="","",FIN!J149)</f>
        <v>1</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MUHAMMAD AFIQ BIN YUSNI</v>
      </c>
      <c r="C150" s="25" t="str">
        <f>IF(FIN!C150="","",FIN!C150)</f>
        <v>1 MTK</v>
      </c>
      <c r="D150" s="25" t="str">
        <f>IF(FIN!E150="","",FIN!E150)</f>
        <v>K591FMTK012</v>
      </c>
      <c r="E150" s="25">
        <f>IF(FIN!J150="","",FIN!J150)</f>
        <v>1</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MUHAMMAD AIZAM BIN MUSA</v>
      </c>
      <c r="C151" s="25" t="str">
        <f>IF(FIN!C151="","",FIN!C151)</f>
        <v>1 MTK</v>
      </c>
      <c r="D151" s="25" t="str">
        <f>IF(FIN!E151="","",FIN!E151)</f>
        <v>K591FMTK013</v>
      </c>
      <c r="E151" s="25">
        <f>IF(FIN!J151="","",FIN!J151)</f>
        <v>1</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MUHAMMAD ASYRUL FAHMI BIN NORSUHAIDI</v>
      </c>
      <c r="C152" s="25" t="str">
        <f>IF(FIN!C152="","",FIN!C152)</f>
        <v>1 MTK</v>
      </c>
      <c r="D152" s="25" t="str">
        <f>IF(FIN!E152="","",FIN!E152)</f>
        <v>K591FMTK014</v>
      </c>
      <c r="E152" s="25">
        <f>IF(FIN!J152="","",FIN!J152)</f>
        <v>1</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MUHAMMAD AZUAN BIN MAT ALI</v>
      </c>
      <c r="C153" s="25" t="str">
        <f>IF(FIN!C153="","",FIN!C153)</f>
        <v>1 MTK</v>
      </c>
      <c r="D153" s="25" t="str">
        <f>IF(FIN!E153="","",FIN!E153)</f>
        <v>K591FMTK015</v>
      </c>
      <c r="E153" s="25">
        <f>IF(FIN!J153="","",FIN!J153)</f>
        <v>1</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MUHAMMAD DANIEL HAFIZAM BIN MAHFOD</v>
      </c>
      <c r="C154" s="25" t="str">
        <f>IF(FIN!C154="","",FIN!C154)</f>
        <v>1 MTK</v>
      </c>
      <c r="D154" s="25" t="str">
        <f>IF(FIN!E154="","",FIN!E154)</f>
        <v>K591FMTK016</v>
      </c>
      <c r="E154" s="25">
        <f>IF(FIN!J154="","",FIN!J154)</f>
        <v>1</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MUHAMMAD FIRDAUS HAKIMY BIN AFINDDY</v>
      </c>
      <c r="C155" s="25" t="str">
        <f>IF(FIN!C155="","",FIN!C155)</f>
        <v>1 MTK</v>
      </c>
      <c r="D155" s="25" t="str">
        <f>IF(FIN!E155="","",FIN!E155)</f>
        <v>K591FMTK017</v>
      </c>
      <c r="E155" s="25">
        <f>IF(FIN!J155="","",FIN!J155)</f>
        <v>1</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MUHAMMAD HASAN AL BASRI BIN SUPIAN</v>
      </c>
      <c r="C156" s="25" t="str">
        <f>IF(FIN!C156="","",FIN!C156)</f>
        <v>1 MTK</v>
      </c>
      <c r="D156" s="25" t="str">
        <f>IF(FIN!E156="","",FIN!E156)</f>
        <v>K591FMTK018</v>
      </c>
      <c r="E156" s="25">
        <f>IF(FIN!J156="","",FIN!J156)</f>
        <v>1</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MUHAMMAD ISMA DENIAL BIN MD ROFMAN</v>
      </c>
      <c r="C157" s="25" t="str">
        <f>IF(FIN!C157="","",FIN!C157)</f>
        <v>1 MTK</v>
      </c>
      <c r="D157" s="25" t="str">
        <f>IF(FIN!E157="","",FIN!E157)</f>
        <v>K591FMTK019</v>
      </c>
      <c r="E157" s="25">
        <f>IF(FIN!J157="","",FIN!J157)</f>
        <v>1</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MUHAMMAD LUQMAN HAKIM BIN SAHAIMI</v>
      </c>
      <c r="C158" s="25" t="str">
        <f>IF(FIN!C158="","",FIN!C158)</f>
        <v>1 MTK</v>
      </c>
      <c r="D158" s="25" t="str">
        <f>IF(FIN!E158="","",FIN!E158)</f>
        <v>K591FMTK020</v>
      </c>
      <c r="E158" s="25">
        <f>IF(FIN!J158="","",FIN!J158)</f>
        <v>1</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MUHAMMAD NUR AIMAN BIN MOHD ALI</v>
      </c>
      <c r="C159" s="25" t="str">
        <f>IF(FIN!C159="","",FIN!C159)</f>
        <v>1 MTK</v>
      </c>
      <c r="D159" s="25" t="str">
        <f>IF(FIN!E159="","",FIN!E159)</f>
        <v>K591FMTK021</v>
      </c>
      <c r="E159" s="25">
        <f>IF(FIN!J159="","",FIN!J159)</f>
        <v>1</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MUHAMMAD NUR SOLEH BIN BUSTAN</v>
      </c>
      <c r="C160" s="25" t="str">
        <f>IF(FIN!C160="","",FIN!C160)</f>
        <v>1 MTK</v>
      </c>
      <c r="D160" s="25" t="str">
        <f>IF(FIN!E160="","",FIN!E160)</f>
        <v>K591FMTK022</v>
      </c>
      <c r="E160" s="25">
        <f>IF(FIN!J160="","",FIN!J160)</f>
        <v>1</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MUHAMMAD SYAHIR AKMAL BIN PAUZI</v>
      </c>
      <c r="C161" s="25" t="str">
        <f>IF(FIN!C161="","",FIN!C161)</f>
        <v>1 MTK</v>
      </c>
      <c r="D161" s="25" t="str">
        <f>IF(FIN!E161="","",FIN!E161)</f>
        <v>K591FMTK023</v>
      </c>
      <c r="E161" s="25">
        <f>IF(FIN!J161="","",FIN!J161)</f>
        <v>1</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MUHAMMAD SYAMSUL NIZAM BIN MUKSIN</v>
      </c>
      <c r="C162" s="25" t="str">
        <f>IF(FIN!C162="","",FIN!C162)</f>
        <v>1 MTK</v>
      </c>
      <c r="D162" s="25" t="str">
        <f>IF(FIN!E162="","",FIN!E162)</f>
        <v>K591FMTK024</v>
      </c>
      <c r="E162" s="25">
        <f>IF(FIN!J162="","",FIN!J162)</f>
        <v>1</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MUHAMMAD ZAIRUL AZWAN BIN ZULKARNAIN</v>
      </c>
      <c r="C163" s="25" t="str">
        <f>IF(FIN!C163="","",FIN!C163)</f>
        <v>1 MTK</v>
      </c>
      <c r="D163" s="25" t="str">
        <f>IF(FIN!E163="","",FIN!E163)</f>
        <v>K591FMTK025</v>
      </c>
      <c r="E163" s="25">
        <f>IF(FIN!J163="","",FIN!J163)</f>
        <v>1</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SHAHRUL AIMAN BIN SAARI</v>
      </c>
      <c r="C164" s="25" t="str">
        <f>IF(FIN!C164="","",FIN!C164)</f>
        <v>1 MTK</v>
      </c>
      <c r="D164" s="25" t="str">
        <f>IF(FIN!E164="","",FIN!E164)</f>
        <v>K591FMTK026</v>
      </c>
      <c r="E164" s="25">
        <f>IF(FIN!J164="","",FIN!J164)</f>
        <v>1</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FARINA ANIS BINTI AZMI</v>
      </c>
      <c r="C165" s="25" t="str">
        <f>IF(FIN!C165="","",FIN!C165)</f>
        <v>1 WTP</v>
      </c>
      <c r="D165" s="25" t="str">
        <f>IF(FIN!E165="","",FIN!E165)</f>
        <v>K591FWTP001</v>
      </c>
      <c r="E165" s="25">
        <f>IF(FIN!J165="","",FIN!J165)</f>
        <v>1</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IKHWAN NURHAKIM BIN ZAMRAH</v>
      </c>
      <c r="C166" s="25" t="str">
        <f>IF(FIN!C166="","",FIN!C166)</f>
        <v>1 WTP</v>
      </c>
      <c r="D166" s="25" t="str">
        <f>IF(FIN!E166="","",FIN!E166)</f>
        <v>K591FWTP002</v>
      </c>
      <c r="E166" s="25">
        <f>IF(FIN!J166="","",FIN!J166)</f>
        <v>1</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MUHAMAD KHAIRUL IMRAN BIN ZAKARIA</v>
      </c>
      <c r="C167" s="25" t="str">
        <f>IF(FIN!C167="","",FIN!C167)</f>
        <v>1 WTP</v>
      </c>
      <c r="D167" s="25" t="str">
        <f>IF(FIN!E167="","",FIN!E167)</f>
        <v>K591FWTP003</v>
      </c>
      <c r="E167" s="25">
        <f>IF(FIN!J167="","",FIN!J167)</f>
        <v>1</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MUHAMMAD AIMAN FITRI BIN AHMAD</v>
      </c>
      <c r="C168" s="25" t="str">
        <f>IF(FIN!C168="","",FIN!C168)</f>
        <v>1 WTP</v>
      </c>
      <c r="D168" s="25" t="str">
        <f>IF(FIN!E168="","",FIN!E168)</f>
        <v>K591FWTP004</v>
      </c>
      <c r="E168" s="25">
        <f>IF(FIN!J168="","",FIN!J168)</f>
        <v>1</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MUHAMMAD DURHAKIM BIN MOHD NOOR</v>
      </c>
      <c r="C169" s="25" t="str">
        <f>IF(FIN!C169="","",FIN!C169)</f>
        <v>1 WTP</v>
      </c>
      <c r="D169" s="25" t="str">
        <f>IF(FIN!E169="","",FIN!E169)</f>
        <v>K591FWTP005</v>
      </c>
      <c r="E169" s="25">
        <f>IF(FIN!J169="","",FIN!J169)</f>
        <v>1</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MUHAMMAD FIQRI BIN ABDUL HALIM</v>
      </c>
      <c r="C170" s="25" t="str">
        <f>IF(FIN!C170="","",FIN!C170)</f>
        <v>1 WTP</v>
      </c>
      <c r="D170" s="25" t="str">
        <f>IF(FIN!E170="","",FIN!E170)</f>
        <v>K591FWTP006</v>
      </c>
      <c r="E170" s="25">
        <f>IF(FIN!J170="","",FIN!J170)</f>
        <v>1</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MUHAMMAD FITRI BIN MD.NAYAN</v>
      </c>
      <c r="C171" s="25" t="str">
        <f>IF(FIN!C171="","",FIN!C171)</f>
        <v>1 WTP</v>
      </c>
      <c r="D171" s="25" t="str">
        <f>IF(FIN!E171="","",FIN!E171)</f>
        <v>K591FWTP007</v>
      </c>
      <c r="E171" s="25">
        <f>IF(FIN!J171="","",FIN!J171)</f>
        <v>0</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MUHAMMAD HAIQAL MUHAMAT ARDI BIN ABDUL RAHMAN</v>
      </c>
      <c r="C172" s="25" t="str">
        <f>IF(FIN!C172="","",FIN!C172)</f>
        <v>1 WTP</v>
      </c>
      <c r="D172" s="25" t="str">
        <f>IF(FIN!E172="","",FIN!E172)</f>
        <v>K591FWTP008</v>
      </c>
      <c r="E172" s="25">
        <f>IF(FIN!J172="","",FIN!J172)</f>
        <v>1</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MUHAMMAD HAKIMI MUHAMAT ARDI BIN ABDUL RAHMAN</v>
      </c>
      <c r="C173" s="25" t="str">
        <f>IF(FIN!C173="","",FIN!C173)</f>
        <v>1 WTP</v>
      </c>
      <c r="D173" s="25" t="str">
        <f>IF(FIN!E173="","",FIN!E173)</f>
        <v>K591FWTP009</v>
      </c>
      <c r="E173" s="25">
        <f>IF(FIN!J173="","",FIN!J173)</f>
        <v>1</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MUHAMMAD IRFAN HAZIQ BIN MOHD NORFAIZAL</v>
      </c>
      <c r="C174" s="25" t="str">
        <f>IF(FIN!C174="","",FIN!C174)</f>
        <v>1 WTP</v>
      </c>
      <c r="D174" s="25" t="str">
        <f>IF(FIN!E174="","",FIN!E174)</f>
        <v>K591FWTP010</v>
      </c>
      <c r="E174" s="25">
        <f>IF(FIN!J174="","",FIN!J174)</f>
        <v>1</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MUHAMMAD IZZAT BI NOR AZMI</v>
      </c>
      <c r="C175" s="25" t="str">
        <f>IF(FIN!C175="","",FIN!C175)</f>
        <v>1 WTP</v>
      </c>
      <c r="D175" s="25" t="str">
        <f>IF(FIN!E175="","",FIN!E175)</f>
        <v>K591FWTP011</v>
      </c>
      <c r="E175" s="25">
        <f>IF(FIN!J175="","",FIN!J175)</f>
        <v>1</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MUHAMMAD SAFWAN BIN SAHBUDIN</v>
      </c>
      <c r="C176" s="25" t="str">
        <f>IF(FIN!C176="","",FIN!C176)</f>
        <v>1 WTP</v>
      </c>
      <c r="D176" s="25" t="str">
        <f>IF(FIN!E176="","",FIN!E176)</f>
        <v>K591FWTP012</v>
      </c>
      <c r="E176" s="25">
        <f>IF(FIN!J176="","",FIN!J176)</f>
        <v>1</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MUHAMMAD SYAFIQ SUKRI BIN UMAR</v>
      </c>
      <c r="C177" s="25" t="str">
        <f>IF(FIN!C177="","",FIN!C177)</f>
        <v>1 WTP</v>
      </c>
      <c r="D177" s="25" t="str">
        <f>IF(FIN!E177="","",FIN!E177)</f>
        <v>K591FWTP013</v>
      </c>
      <c r="E177" s="25">
        <f>IF(FIN!J177="","",FIN!J177)</f>
        <v>1</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NAZMI BIN MAHAMAD</v>
      </c>
      <c r="C178" s="25" t="str">
        <f>IF(FIN!C178="","",FIN!C178)</f>
        <v>1 WTP</v>
      </c>
      <c r="D178" s="25" t="str">
        <f>IF(FIN!E178="","",FIN!E178)</f>
        <v>K591FWTP014</v>
      </c>
      <c r="E178" s="25">
        <f>IF(FIN!J178="","",FIN!J178)</f>
        <v>1</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NIK MUHAMMAD DANIAL AZHAR BIN TUAN ISMAIL</v>
      </c>
      <c r="C179" s="25" t="str">
        <f>IF(FIN!C179="","",FIN!C179)</f>
        <v>1 WTP</v>
      </c>
      <c r="D179" s="25" t="str">
        <f>IF(FIN!E179="","",FIN!E179)</f>
        <v>K591FWTP015</v>
      </c>
      <c r="E179" s="25">
        <f>IF(FIN!J179="","",FIN!J179)</f>
        <v>1</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NIRANJANAH A/P MARIMUTU</v>
      </c>
      <c r="C180" s="25" t="str">
        <f>IF(FIN!C180="","",FIN!C180)</f>
        <v>1 WTP</v>
      </c>
      <c r="D180" s="25" t="str">
        <f>IF(FIN!E180="","",FIN!E180)</f>
        <v>K591FWTP016</v>
      </c>
      <c r="E180" s="25">
        <f>IF(FIN!J180="","",FIN!J180)</f>
        <v>1</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NUR AINATASHA BALQIS BINTI MUHAMMAD NOOR</v>
      </c>
      <c r="C181" s="25" t="str">
        <f>IF(FIN!C181="","",FIN!C181)</f>
        <v>1 WTP</v>
      </c>
      <c r="D181" s="25" t="str">
        <f>IF(FIN!E181="","",FIN!E181)</f>
        <v>K591FWTP017</v>
      </c>
      <c r="E181" s="25">
        <f>IF(FIN!J181="","",FIN!J181)</f>
        <v>1</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QHAIRUL NUR IXHWAN BIN KIDAM</v>
      </c>
      <c r="C182" s="25" t="str">
        <f>IF(FIN!C182="","",FIN!C182)</f>
        <v>1 WTP</v>
      </c>
      <c r="D182" s="25" t="str">
        <f>IF(FIN!E182="","",FIN!E182)</f>
        <v>K591FWTP018</v>
      </c>
      <c r="E182" s="25">
        <f>IF(FIN!J182="","",FIN!J182)</f>
        <v>1</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ROSNAENI BINTI KAMARZAN</v>
      </c>
      <c r="C183" s="25" t="str">
        <f>IF(FIN!C183="","",FIN!C183)</f>
        <v>1 WTP</v>
      </c>
      <c r="D183" s="25" t="str">
        <f>IF(FIN!E183="","",FIN!E183)</f>
        <v>K591FWTP019</v>
      </c>
      <c r="E183" s="25">
        <f>IF(FIN!J183="","",FIN!J183)</f>
        <v>1</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SHARIDZUAN BIN ROSLAN</v>
      </c>
      <c r="C184" s="25" t="str">
        <f>IF(FIN!C184="","",FIN!C184)</f>
        <v>1 WTP</v>
      </c>
      <c r="D184" s="25" t="str">
        <f>IF(FIN!E184="","",FIN!E184)</f>
        <v>K591FWTP020</v>
      </c>
      <c r="E184" s="25">
        <f>IF(FIN!J184="","",FIN!J184)</f>
        <v>1</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SITI NURLAILI BINTI SULAIMAN</v>
      </c>
      <c r="C185" s="25" t="str">
        <f>IF(FIN!C185="","",FIN!C185)</f>
        <v>1 WTP</v>
      </c>
      <c r="D185" s="25" t="str">
        <f>IF(FIN!E185="","",FIN!E185)</f>
        <v>K591FWTP021</v>
      </c>
      <c r="E185" s="25">
        <f>IF(FIN!J185="","",FIN!J185)</f>
        <v>1</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SITI NURUL NURZAHIRAH BINTI MOHAMAD AMIN</v>
      </c>
      <c r="C186" s="25" t="str">
        <f>IF(FIN!C186="","",FIN!C186)</f>
        <v>1 WTP</v>
      </c>
      <c r="D186" s="25" t="str">
        <f>IF(FIN!E186="","",FIN!E186)</f>
        <v>K591FWTP022</v>
      </c>
      <c r="E186" s="25">
        <f>IF(FIN!J186="","",FIN!J186)</f>
        <v>1</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WAN MUHAIMIN AMIR BIN WAN ASRI</v>
      </c>
      <c r="C187" s="25" t="str">
        <f>IF(FIN!C187="","",FIN!C187)</f>
        <v>1 WTP</v>
      </c>
      <c r="D187" s="25" t="str">
        <f>IF(FIN!E187="","",FIN!E187)</f>
        <v>K591FWTP023</v>
      </c>
      <c r="E187" s="25">
        <f>IF(FIN!J187="","",FIN!J187)</f>
        <v>1</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MUHAMAD IMAM FIRDAUS BIN MUKTAR</v>
      </c>
      <c r="C188" s="25" t="str">
        <f>IF(FIN!C188="","",FIN!C188)</f>
        <v>1MPI</v>
      </c>
      <c r="D188" s="25" t="str">
        <f>IF(FIN!E188="","",FIN!E188)</f>
        <v>K591EMPI009</v>
      </c>
      <c r="E188" s="25">
        <f>IF(FIN!J188="","",FIN!J188)</f>
        <v>1</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autoFilter ref="A7:KB7"/>
  <mergeCells count="50">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 ref="JT6:JZ6"/>
    <mergeCell ref="KA6:KA7"/>
    <mergeCell ref="GG6:GM6"/>
    <mergeCell ref="GN6:GT6"/>
    <mergeCell ref="GU6:HA6"/>
    <mergeCell ref="HB6:HH6"/>
    <mergeCell ref="JF6:JL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C2:M2"/>
    <mergeCell ref="B6:B7"/>
    <mergeCell ref="A6:A7"/>
    <mergeCell ref="DV6:EB6"/>
    <mergeCell ref="EC6:EI6"/>
    <mergeCell ref="C6:C7"/>
    <mergeCell ref="C4:D4"/>
    <mergeCell ref="AW6:BC6"/>
    <mergeCell ref="BD6:BJ6"/>
    <mergeCell ref="BK6:BQ6"/>
    <mergeCell ref="BR6:BX6"/>
  </mergeCells>
  <conditionalFormatting sqref="F8:F507">
    <cfRule type="cellIs" dxfId="91" priority="195" operator="lessThan">
      <formula>80</formula>
    </cfRule>
  </conditionalFormatting>
  <conditionalFormatting sqref="E8:E507">
    <cfRule type="containsText" dxfId="90"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89" priority="85">
      <formula>AND(NPEMT1&lt;&gt;"",$E8=1)</formula>
    </cfRule>
  </conditionalFormatting>
  <conditionalFormatting sqref="N8:P8">
    <cfRule type="expression" dxfId="88" priority="81">
      <formula>AND(NPEMT2&lt;&gt;"",$E8=1)</formula>
    </cfRule>
  </conditionalFormatting>
  <conditionalFormatting sqref="U8:W8">
    <cfRule type="expression" dxfId="87" priority="80">
      <formula>AND(NPEMT3&lt;&gt;"",$E8=1)</formula>
    </cfRule>
  </conditionalFormatting>
  <conditionalFormatting sqref="AB8:AD8">
    <cfRule type="expression" dxfId="86" priority="79">
      <formula>AND(NPEMT4&lt;&gt;"",$E8=1)</formula>
    </cfRule>
  </conditionalFormatting>
  <conditionalFormatting sqref="AI8:AK8">
    <cfRule type="expression" dxfId="85" priority="78">
      <formula>AND(NPEMT5&lt;&gt;"",$E8=1)</formula>
    </cfRule>
  </conditionalFormatting>
  <conditionalFormatting sqref="AP8:AR8">
    <cfRule type="expression" dxfId="84" priority="77">
      <formula>AND(NPEMT6&lt;&gt;"",$E8=1)</formula>
    </cfRule>
  </conditionalFormatting>
  <conditionalFormatting sqref="AW8:AY8">
    <cfRule type="expression" dxfId="83" priority="76">
      <formula>AND(NPEMT7&lt;&gt;"",$E8=1)</formula>
    </cfRule>
  </conditionalFormatting>
  <conditionalFormatting sqref="BD8:BF8">
    <cfRule type="expression" dxfId="82" priority="75">
      <formula>AND(NPEMT8&lt;&gt;"",$E8=1)</formula>
    </cfRule>
  </conditionalFormatting>
  <conditionalFormatting sqref="BK8:BM8">
    <cfRule type="expression" dxfId="81" priority="74">
      <formula>AND(NPEMT9&lt;&gt;"",$E8=1)</formula>
    </cfRule>
  </conditionalFormatting>
  <conditionalFormatting sqref="BR8:BT8">
    <cfRule type="expression" dxfId="80" priority="73">
      <formula>AND(NPEMT10&lt;&gt;"",$E8=1)</formula>
    </cfRule>
  </conditionalFormatting>
  <conditionalFormatting sqref="BY8:CA8">
    <cfRule type="expression" dxfId="79" priority="72">
      <formula>AND(NPEMT11&lt;&gt;"",$E8=1)</formula>
    </cfRule>
  </conditionalFormatting>
  <conditionalFormatting sqref="CF8:CH8">
    <cfRule type="expression" dxfId="78" priority="71">
      <formula>AND(NPEMT12&lt;&gt;"",$E8=1)</formula>
    </cfRule>
  </conditionalFormatting>
  <conditionalFormatting sqref="CM8:CO8">
    <cfRule type="expression" dxfId="77" priority="70">
      <formula>AND(NPEMT13&lt;&gt;"",$E8=1)</formula>
    </cfRule>
  </conditionalFormatting>
  <conditionalFormatting sqref="CT8:CV8">
    <cfRule type="expression" dxfId="76" priority="69">
      <formula>AND(NPEMT14&lt;&gt;"",$E8=1)</formula>
    </cfRule>
  </conditionalFormatting>
  <conditionalFormatting sqref="DA8:DC8">
    <cfRule type="expression" dxfId="75" priority="68">
      <formula>AND(NPEMT15&lt;&gt;"",$E8=1)</formula>
    </cfRule>
  </conditionalFormatting>
  <conditionalFormatting sqref="DH8:DJ8">
    <cfRule type="expression" dxfId="74" priority="67">
      <formula>AND(NPEMT16&lt;&gt;"",$E8=1)</formula>
    </cfRule>
  </conditionalFormatting>
  <conditionalFormatting sqref="DO8:DQ8">
    <cfRule type="expression" dxfId="73" priority="66">
      <formula>AND(NPEMT17&lt;&gt;"",$E8=1)</formula>
    </cfRule>
  </conditionalFormatting>
  <conditionalFormatting sqref="DV8:DX8">
    <cfRule type="expression" dxfId="72" priority="65">
      <formula>AND(NPEMT18&lt;&gt;"",$E8=1)</formula>
    </cfRule>
  </conditionalFormatting>
  <conditionalFormatting sqref="EC8:EE8">
    <cfRule type="expression" dxfId="71" priority="64">
      <formula>AND(NPEMT19&lt;&gt;"",$E8=1)</formula>
    </cfRule>
  </conditionalFormatting>
  <conditionalFormatting sqref="EJ8:EL8">
    <cfRule type="expression" dxfId="70" priority="63">
      <formula>AND(NPEMT20&lt;&gt;"",$E8=1)</formula>
    </cfRule>
  </conditionalFormatting>
  <conditionalFormatting sqref="EQ8:ES8">
    <cfRule type="expression" dxfId="69" priority="62">
      <formula>AND(NPEMA1&lt;&gt;"",$E8=1)</formula>
    </cfRule>
  </conditionalFormatting>
  <conditionalFormatting sqref="EX8:EZ8">
    <cfRule type="expression" dxfId="68" priority="61">
      <formula>AND(NPEMA2&lt;&gt;"",$E8=1)</formula>
    </cfRule>
  </conditionalFormatting>
  <conditionalFormatting sqref="FE8:FG8">
    <cfRule type="expression" dxfId="67" priority="60">
      <formula>AND(NPEMA3&lt;&gt;"",$E8=1)</formula>
    </cfRule>
  </conditionalFormatting>
  <conditionalFormatting sqref="FL8:FN8">
    <cfRule type="expression" dxfId="66" priority="59">
      <formula>AND(NPEMA4&lt;&gt;"",$E8=1)</formula>
    </cfRule>
  </conditionalFormatting>
  <conditionalFormatting sqref="FS8:FU8">
    <cfRule type="expression" dxfId="65" priority="58">
      <formula>AND(NPEMA5&lt;&gt;"",$E8=1)</formula>
    </cfRule>
  </conditionalFormatting>
  <conditionalFormatting sqref="FZ8:GB8">
    <cfRule type="expression" dxfId="64" priority="57">
      <formula>AND(NPEMA6&lt;&gt;"",$E8=1)</formula>
    </cfRule>
  </conditionalFormatting>
  <conditionalFormatting sqref="GG8:GI8">
    <cfRule type="expression" dxfId="63" priority="56">
      <formula>AND(NPEMA7&lt;&gt;"",$E8=1)</formula>
    </cfRule>
  </conditionalFormatting>
  <conditionalFormatting sqref="GN8:GP8">
    <cfRule type="expression" dxfId="62" priority="55">
      <formula>AND(NPEMA8&lt;&gt;"",$E8=1)</formula>
    </cfRule>
  </conditionalFormatting>
  <conditionalFormatting sqref="GU8:GW8">
    <cfRule type="expression" dxfId="61" priority="54">
      <formula>AND(NPEMA9&lt;&gt;"",$E8=1)</formula>
    </cfRule>
  </conditionalFormatting>
  <conditionalFormatting sqref="HB8:HD8">
    <cfRule type="expression" dxfId="60" priority="53">
      <formula>AND(NPEMA10&lt;&gt;"",$E8=1)</formula>
    </cfRule>
  </conditionalFormatting>
  <conditionalFormatting sqref="HI8:HK8">
    <cfRule type="expression" dxfId="59" priority="52">
      <formula>AND(NPEMA11&lt;&gt;"",$E8=1)</formula>
    </cfRule>
  </conditionalFormatting>
  <conditionalFormatting sqref="HP8:HR8">
    <cfRule type="expression" dxfId="58" priority="51">
      <formula>AND(NPEMA12&lt;&gt;"",$E8=1)</formula>
    </cfRule>
  </conditionalFormatting>
  <conditionalFormatting sqref="HW8:HY8">
    <cfRule type="expression" dxfId="57" priority="50">
      <formula>AND(NPEMA13&lt;&gt;"",$E8=1)</formula>
    </cfRule>
  </conditionalFormatting>
  <conditionalFormatting sqref="ID8:IF8">
    <cfRule type="expression" dxfId="56" priority="49">
      <formula>AND(NPEMA14&lt;&gt;"",$E8=1)</formula>
    </cfRule>
  </conditionalFormatting>
  <conditionalFormatting sqref="IK8:IM8">
    <cfRule type="expression" dxfId="55" priority="48">
      <formula>AND(NPEMA15&lt;&gt;"",$E8=1)</formula>
    </cfRule>
  </conditionalFormatting>
  <conditionalFormatting sqref="IR8:IT8">
    <cfRule type="expression" dxfId="54" priority="47">
      <formula>AND(NPEMA16&lt;&gt;"",$E8=1)</formula>
    </cfRule>
  </conditionalFormatting>
  <conditionalFormatting sqref="IY8:JA8">
    <cfRule type="expression" dxfId="53" priority="46">
      <formula>AND(NPEMA17&lt;&gt;"",$E8=1)</formula>
    </cfRule>
  </conditionalFormatting>
  <conditionalFormatting sqref="JF8:JH8">
    <cfRule type="expression" dxfId="52" priority="45">
      <formula>AND(NPEMA18&lt;&gt;"",$E8=1)</formula>
    </cfRule>
  </conditionalFormatting>
  <conditionalFormatting sqref="JM8:JO8">
    <cfRule type="expression" dxfId="51" priority="44">
      <formula>AND(NPEMA19&lt;&gt;"",$E8=1)</formula>
    </cfRule>
  </conditionalFormatting>
  <conditionalFormatting sqref="JT8:JV8">
    <cfRule type="expression" dxfId="50"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49" priority="40">
      <formula>AND(NPEMT1&lt;&gt;"",$E9=1)</formula>
    </cfRule>
  </conditionalFormatting>
  <conditionalFormatting sqref="N9:P507">
    <cfRule type="expression" dxfId="48" priority="39">
      <formula>AND(NPEMT2&lt;&gt;"",$E9=1)</formula>
    </cfRule>
  </conditionalFormatting>
  <conditionalFormatting sqref="U9:W507">
    <cfRule type="expression" dxfId="47" priority="38">
      <formula>AND(NPEMT3&lt;&gt;"",$E9=1)</formula>
    </cfRule>
  </conditionalFormatting>
  <conditionalFormatting sqref="AB9:AD507">
    <cfRule type="expression" dxfId="46" priority="37">
      <formula>AND(NPEMT4&lt;&gt;"",$E9=1)</formula>
    </cfRule>
  </conditionalFormatting>
  <conditionalFormatting sqref="AI9:AK507">
    <cfRule type="expression" dxfId="45" priority="36">
      <formula>AND(NPEMT5&lt;&gt;"",$E9=1)</formula>
    </cfRule>
  </conditionalFormatting>
  <conditionalFormatting sqref="AP9:AR507">
    <cfRule type="expression" dxfId="44" priority="35">
      <formula>AND(NPEMT6&lt;&gt;"",$E9=1)</formula>
    </cfRule>
  </conditionalFormatting>
  <conditionalFormatting sqref="AW9:AY507">
    <cfRule type="expression" dxfId="43" priority="34">
      <formula>AND(NPEMT7&lt;&gt;"",$E9=1)</formula>
    </cfRule>
  </conditionalFormatting>
  <conditionalFormatting sqref="BD9:BF507">
    <cfRule type="expression" dxfId="42" priority="33">
      <formula>AND(NPEMT8&lt;&gt;"",$E9=1)</formula>
    </cfRule>
  </conditionalFormatting>
  <conditionalFormatting sqref="BK9:BM507">
    <cfRule type="expression" dxfId="41" priority="32">
      <formula>AND(NPEMT9&lt;&gt;"",$E9=1)</formula>
    </cfRule>
  </conditionalFormatting>
  <conditionalFormatting sqref="BR9:BT507">
    <cfRule type="expression" dxfId="40" priority="31">
      <formula>AND(NPEMT10&lt;&gt;"",$E9=1)</formula>
    </cfRule>
  </conditionalFormatting>
  <conditionalFormatting sqref="BY9:CA507">
    <cfRule type="expression" dxfId="39" priority="30">
      <formula>AND(NPEMT11&lt;&gt;"",$E9=1)</formula>
    </cfRule>
  </conditionalFormatting>
  <conditionalFormatting sqref="CF9:CH507">
    <cfRule type="expression" dxfId="38" priority="29">
      <formula>AND(NPEMT12&lt;&gt;"",$E9=1)</formula>
    </cfRule>
  </conditionalFormatting>
  <conditionalFormatting sqref="CM9:CO507">
    <cfRule type="expression" dxfId="37" priority="28">
      <formula>AND(NPEMT13&lt;&gt;"",$E9=1)</formula>
    </cfRule>
  </conditionalFormatting>
  <conditionalFormatting sqref="CT9:CV507">
    <cfRule type="expression" dxfId="36" priority="27">
      <formula>AND(NPEMT14&lt;&gt;"",$E9=1)</formula>
    </cfRule>
  </conditionalFormatting>
  <conditionalFormatting sqref="DA9:DC507">
    <cfRule type="expression" dxfId="35" priority="26">
      <formula>AND(NPEMT15&lt;&gt;"",$E9=1)</formula>
    </cfRule>
  </conditionalFormatting>
  <conditionalFormatting sqref="DH9:DJ507">
    <cfRule type="expression" dxfId="34" priority="25">
      <formula>AND(NPEMT16&lt;&gt;"",$E9=1)</formula>
    </cfRule>
  </conditionalFormatting>
  <conditionalFormatting sqref="DO9:DQ507">
    <cfRule type="expression" dxfId="33" priority="24">
      <formula>AND(NPEMT17&lt;&gt;"",$E9=1)</formula>
    </cfRule>
  </conditionalFormatting>
  <conditionalFormatting sqref="DV9:DX507">
    <cfRule type="expression" dxfId="32" priority="23">
      <formula>AND(NPEMT18&lt;&gt;"",$E9=1)</formula>
    </cfRule>
  </conditionalFormatting>
  <conditionalFormatting sqref="EC9:EE507">
    <cfRule type="expression" dxfId="31" priority="22">
      <formula>AND(NPEMT19&lt;&gt;"",$E9=1)</formula>
    </cfRule>
  </conditionalFormatting>
  <conditionalFormatting sqref="EJ9:EL507">
    <cfRule type="expression" dxfId="30" priority="21">
      <formula>AND(NPEMT20&lt;&gt;"",$E9=1)</formula>
    </cfRule>
  </conditionalFormatting>
  <conditionalFormatting sqref="EQ9:ES507">
    <cfRule type="expression" dxfId="29" priority="20">
      <formula>AND(NPEMA1&lt;&gt;"",$E9=1)</formula>
    </cfRule>
  </conditionalFormatting>
  <conditionalFormatting sqref="EX9:EZ507">
    <cfRule type="expression" dxfId="28" priority="19">
      <formula>AND(NPEMA2&lt;&gt;"",$E9=1)</formula>
    </cfRule>
  </conditionalFormatting>
  <conditionalFormatting sqref="FE9:FG507">
    <cfRule type="expression" dxfId="27" priority="18">
      <formula>AND(NPEMA3&lt;&gt;"",$E9=1)</formula>
    </cfRule>
  </conditionalFormatting>
  <conditionalFormatting sqref="FL9:FN507">
    <cfRule type="expression" dxfId="26" priority="17">
      <formula>AND(NPEMA4&lt;&gt;"",$E9=1)</formula>
    </cfRule>
  </conditionalFormatting>
  <conditionalFormatting sqref="FS9:FU507">
    <cfRule type="expression" dxfId="25" priority="16">
      <formula>AND(NPEMA5&lt;&gt;"",$E9=1)</formula>
    </cfRule>
  </conditionalFormatting>
  <conditionalFormatting sqref="FZ9:GB507">
    <cfRule type="expression" dxfId="24" priority="15">
      <formula>AND(NPEMA6&lt;&gt;"",$E9=1)</formula>
    </cfRule>
  </conditionalFormatting>
  <conditionalFormatting sqref="GG9:GI507">
    <cfRule type="expression" dxfId="23" priority="14">
      <formula>AND(NPEMA7&lt;&gt;"",$E9=1)</formula>
    </cfRule>
  </conditionalFormatting>
  <conditionalFormatting sqref="GN9:GP507">
    <cfRule type="expression" dxfId="22" priority="13">
      <formula>AND(NPEMA8&lt;&gt;"",$E9=1)</formula>
    </cfRule>
  </conditionalFormatting>
  <conditionalFormatting sqref="GU9:GW507">
    <cfRule type="expression" dxfId="21" priority="12">
      <formula>AND(NPEMA9&lt;&gt;"",$E9=1)</formula>
    </cfRule>
  </conditionalFormatting>
  <conditionalFormatting sqref="HB9:HD507">
    <cfRule type="expression" dxfId="20" priority="11">
      <formula>AND(NPEMA10&lt;&gt;"",$E9=1)</formula>
    </cfRule>
  </conditionalFormatting>
  <conditionalFormatting sqref="HI9:HK507">
    <cfRule type="expression" dxfId="19" priority="10">
      <formula>AND(NPEMA11&lt;&gt;"",$E9=1)</formula>
    </cfRule>
  </conditionalFormatting>
  <conditionalFormatting sqref="HP9:HR507">
    <cfRule type="expression" dxfId="18" priority="9">
      <formula>AND(NPEMA12&lt;&gt;"",$E9=1)</formula>
    </cfRule>
  </conditionalFormatting>
  <conditionalFormatting sqref="HW9:HY507">
    <cfRule type="expression" dxfId="17" priority="8">
      <formula>AND(NPEMA13&lt;&gt;"",$E9=1)</formula>
    </cfRule>
  </conditionalFormatting>
  <conditionalFormatting sqref="ID9:IF507">
    <cfRule type="expression" dxfId="16" priority="7">
      <formula>AND(NPEMA14&lt;&gt;"",$E9=1)</formula>
    </cfRule>
  </conditionalFormatting>
  <conditionalFormatting sqref="IK9:IM507">
    <cfRule type="expression" dxfId="15" priority="6">
      <formula>AND(NPEMA15&lt;&gt;"",$E9=1)</formula>
    </cfRule>
  </conditionalFormatting>
  <conditionalFormatting sqref="IR9:IT507">
    <cfRule type="expression" dxfId="14" priority="5">
      <formula>AND(NPEMA16&lt;&gt;"",$E9=1)</formula>
    </cfRule>
  </conditionalFormatting>
  <conditionalFormatting sqref="IY9:JA507">
    <cfRule type="expression" dxfId="13" priority="4">
      <formula>AND(NPEMA17&lt;&gt;"",$E9=1)</formula>
    </cfRule>
  </conditionalFormatting>
  <conditionalFormatting sqref="JF9:JH507">
    <cfRule type="expression" dxfId="12" priority="3">
      <formula>AND(NPEMA18&lt;&gt;"",$E9=1)</formula>
    </cfRule>
  </conditionalFormatting>
  <conditionalFormatting sqref="JM9:JO507">
    <cfRule type="expression" dxfId="11" priority="2">
      <formula>AND(NPEMA19&lt;&gt;"",$E9=1)</formula>
    </cfRule>
  </conditionalFormatting>
  <conditionalFormatting sqref="JT9:JV507">
    <cfRule type="expression" dxfId="10"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8" t="str">
        <f>IF(NAMAKUR="","",NAMAKUR)</f>
        <v/>
      </c>
      <c r="D2" s="179"/>
      <c r="E2" s="179"/>
      <c r="F2" s="179"/>
      <c r="G2" s="180"/>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1" t="str">
        <f>IF(OR(Main!I3="",Main!L3=""),"",CONCATENATE("S",SEM," / ",TAHUN))</f>
        <v/>
      </c>
      <c r="D4" s="203"/>
      <c r="E4" s="182"/>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ABDULLAH BIN AZLIN</v>
      </c>
      <c r="C8" s="32" t="str">
        <f>IF(FIN!C8="","",FIN!C8)</f>
        <v>1 ETE</v>
      </c>
      <c r="D8" s="32" t="str">
        <f>IF(FIN!D8="","",FIN!D8)</f>
        <v>011028150021</v>
      </c>
      <c r="E8" s="32" t="str">
        <f>IF(FIN!E8="","",FIN!E8)</f>
        <v>K591FETE001</v>
      </c>
      <c r="F8" s="32" t="str">
        <f>IF(FIN!F8="","",FIN!F8)</f>
        <v>PRA DIPLOMA</v>
      </c>
      <c r="G8" s="32">
        <f>IF(FIN!J8="","",FIN!J8)</f>
        <v>1</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AIMAN SYAHMI BIN ABD HADI</v>
      </c>
      <c r="C9" s="25" t="str">
        <f>IF(FIN!C9="","",FIN!C9)</f>
        <v>1 ETE</v>
      </c>
      <c r="D9" s="25" t="str">
        <f>IF(FIN!D9="","",FIN!D9)</f>
        <v>010821060027</v>
      </c>
      <c r="E9" s="25" t="str">
        <f>IF(FIN!E9="","",FIN!E9)</f>
        <v>K591FETE002</v>
      </c>
      <c r="F9" s="25" t="str">
        <f>IF(FIN!F9="","",FIN!F9)</f>
        <v>PRA DIPLOMA</v>
      </c>
      <c r="G9" s="25">
        <f>IF(FIN!J9="","",FIN!J9)</f>
        <v>1</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ANATASHA HAZREEN BINTI ASRI</v>
      </c>
      <c r="C10" s="25" t="str">
        <f>IF(FIN!C10="","",FIN!C10)</f>
        <v>1 ETE</v>
      </c>
      <c r="D10" s="25" t="str">
        <f>IF(FIN!D10="","",FIN!D10)</f>
        <v>010911070376</v>
      </c>
      <c r="E10" s="25" t="str">
        <f>IF(FIN!E10="","",FIN!E10)</f>
        <v>K591FETE003</v>
      </c>
      <c r="F10" s="25" t="str">
        <f>IF(FIN!F10="","",FIN!F10)</f>
        <v>PRA DIPLOMA</v>
      </c>
      <c r="G10" s="25">
        <f>IF(FIN!J10="","",FIN!J10)</f>
        <v>1</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FATIN NORZURIATI BINTI MOHAMED SAIRUDDIN</v>
      </c>
      <c r="C11" s="25" t="str">
        <f>IF(FIN!C11="","",FIN!C11)</f>
        <v>1 ETE</v>
      </c>
      <c r="D11" s="25" t="str">
        <f>IF(FIN!D11="","",FIN!D11)</f>
        <v>010722060064</v>
      </c>
      <c r="E11" s="25" t="str">
        <f>IF(FIN!E11="","",FIN!E11)</f>
        <v>K591FETE004</v>
      </c>
      <c r="F11" s="25" t="str">
        <f>IF(FIN!F11="","",FIN!F11)</f>
        <v>PRA DIPLOMA</v>
      </c>
      <c r="G11" s="25">
        <f>IF(FIN!J11="","",FIN!J11)</f>
        <v>1</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KHAIRUL ADRIAFIQ BIN ABDUL AZIZ</v>
      </c>
      <c r="C12" s="25" t="str">
        <f>IF(FIN!C12="","",FIN!C12)</f>
        <v>1 ETE</v>
      </c>
      <c r="D12" s="25" t="str">
        <f>IF(FIN!D12="","",FIN!D12)</f>
        <v>011130060225</v>
      </c>
      <c r="E12" s="25" t="str">
        <f>IF(FIN!E12="","",FIN!E12)</f>
        <v>K591FETE005</v>
      </c>
      <c r="F12" s="25" t="str">
        <f>IF(FIN!F12="","",FIN!F12)</f>
        <v>PRA DIPLOMA</v>
      </c>
      <c r="G12" s="25">
        <f>IF(FIN!J12="","",FIN!J12)</f>
        <v>1</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MOHAMAD HIDAYAT BIN MOHAMAD RIZUAN</v>
      </c>
      <c r="C13" s="25" t="str">
        <f>IF(FIN!C13="","",FIN!C13)</f>
        <v>1 ETE</v>
      </c>
      <c r="D13" s="25" t="str">
        <f>IF(FIN!D13="","",FIN!D13)</f>
        <v>010624020405</v>
      </c>
      <c r="E13" s="25" t="str">
        <f>IF(FIN!E13="","",FIN!E13)</f>
        <v>K591FETE006</v>
      </c>
      <c r="F13" s="25" t="str">
        <f>IF(FIN!F13="","",FIN!F13)</f>
        <v>PRA DIPLOMA</v>
      </c>
      <c r="G13" s="25">
        <f>IF(FIN!J13="","",FIN!J13)</f>
        <v>1</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MOHAMAD SYAMIR HKIM BIN MOHAMAD ROBI</v>
      </c>
      <c r="C14" s="25" t="str">
        <f>IF(FIN!C14="","",FIN!C14)</f>
        <v>1 ETE</v>
      </c>
      <c r="D14" s="25" t="str">
        <f>IF(FIN!D14="","",FIN!D14)</f>
        <v>010202060247</v>
      </c>
      <c r="E14" s="25" t="str">
        <f>IF(FIN!E14="","",FIN!E14)</f>
        <v>K591FETE007</v>
      </c>
      <c r="F14" s="25" t="str">
        <f>IF(FIN!F14="","",FIN!F14)</f>
        <v>PRA DIPLOMA</v>
      </c>
      <c r="G14" s="25">
        <f>IF(FIN!J14="","",FIN!J14)</f>
        <v>1</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MUHAMAD AMRIE BIN HASSAN</v>
      </c>
      <c r="C15" s="25" t="str">
        <f>IF(FIN!C15="","",FIN!C15)</f>
        <v>1 ETE</v>
      </c>
      <c r="D15" s="25" t="str">
        <f>IF(FIN!D15="","",FIN!D15)</f>
        <v>010422060775</v>
      </c>
      <c r="E15" s="25" t="str">
        <f>IF(FIN!E15="","",FIN!E15)</f>
        <v>K591FETE008</v>
      </c>
      <c r="F15" s="25" t="str">
        <f>IF(FIN!F15="","",FIN!F15)</f>
        <v>PRA DIPLOMA</v>
      </c>
      <c r="G15" s="25">
        <f>IF(FIN!J15="","",FIN!J15)</f>
        <v>1</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MUHAMAD EIRMAN BIN MOHD ANUAR</v>
      </c>
      <c r="C16" s="25" t="str">
        <f>IF(FIN!C16="","",FIN!C16)</f>
        <v>1 ETE</v>
      </c>
      <c r="D16" s="25" t="str">
        <f>IF(FIN!D16="","",FIN!D16)</f>
        <v>010731030481</v>
      </c>
      <c r="E16" s="25" t="str">
        <f>IF(FIN!E16="","",FIN!E16)</f>
        <v>K591FETE009</v>
      </c>
      <c r="F16" s="25" t="str">
        <f>IF(FIN!F16="","",FIN!F16)</f>
        <v>PRA DIPLOMA</v>
      </c>
      <c r="G16" s="25">
        <f>IF(FIN!J16="","",FIN!J16)</f>
        <v>0</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MUHAMMAD ALIF HAKIMI BIN ROSDI</v>
      </c>
      <c r="C17" s="25" t="str">
        <f>IF(FIN!C17="","",FIN!C17)</f>
        <v>1 ETE</v>
      </c>
      <c r="D17" s="25" t="str">
        <f>IF(FIN!D17="","",FIN!D17)</f>
        <v>010703060059</v>
      </c>
      <c r="E17" s="25" t="str">
        <f>IF(FIN!E17="","",FIN!E17)</f>
        <v>K591FETE010</v>
      </c>
      <c r="F17" s="25" t="str">
        <f>IF(FIN!F17="","",FIN!F17)</f>
        <v>PRA DIPLOMA</v>
      </c>
      <c r="G17" s="25">
        <f>IF(FIN!J17="","",FIN!J17)</f>
        <v>1</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MUHAMMAD AMIRUL SYAFIQ BIN ANUAR</v>
      </c>
      <c r="C18" s="25" t="str">
        <f>IF(FIN!C18="","",FIN!C18)</f>
        <v>1 ETE</v>
      </c>
      <c r="D18" s="25" t="str">
        <f>IF(FIN!D18="","",FIN!D18)</f>
        <v>010228060093</v>
      </c>
      <c r="E18" s="25" t="str">
        <f>IF(FIN!E18="","",FIN!E18)</f>
        <v>K591FETE011</v>
      </c>
      <c r="F18" s="25" t="str">
        <f>IF(FIN!F18="","",FIN!F18)</f>
        <v>PRA DIPLOMA</v>
      </c>
      <c r="G18" s="25">
        <f>IF(FIN!J18="","",FIN!J18)</f>
        <v>1</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MUHAMMAD AMIRUN NASHIIR BIN MOHD SUHAILEE</v>
      </c>
      <c r="C19" s="25" t="str">
        <f>IF(FIN!C19="","",FIN!C19)</f>
        <v>1 ETE</v>
      </c>
      <c r="D19" s="25" t="str">
        <f>IF(FIN!D19="","",FIN!D19)</f>
        <v>010604060303</v>
      </c>
      <c r="E19" s="25" t="str">
        <f>IF(FIN!E19="","",FIN!E19)</f>
        <v>K591FETE012</v>
      </c>
      <c r="F19" s="25" t="str">
        <f>IF(FIN!F19="","",FIN!F19)</f>
        <v>PRA DIPLOMA</v>
      </c>
      <c r="G19" s="25">
        <f>IF(FIN!J19="","",FIN!J19)</f>
        <v>1</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MUHAMMAD AZMAN BIN MOHD</v>
      </c>
      <c r="C20" s="25" t="str">
        <f>IF(FIN!C20="","",FIN!C20)</f>
        <v>1 ETE</v>
      </c>
      <c r="D20" s="25" t="str">
        <f>IF(FIN!D20="","",FIN!D20)</f>
        <v>010215060297</v>
      </c>
      <c r="E20" s="25" t="str">
        <f>IF(FIN!E20="","",FIN!E20)</f>
        <v>K591FETE013</v>
      </c>
      <c r="F20" s="25" t="str">
        <f>IF(FIN!F20="","",FIN!F20)</f>
        <v>PRA DIPLOMA</v>
      </c>
      <c r="G20" s="25">
        <f>IF(FIN!J20="","",FIN!J20)</f>
        <v>1</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AZRIN IRFAN BIN AZIZ</v>
      </c>
      <c r="C21" s="25" t="str">
        <f>IF(FIN!C21="","",FIN!C21)</f>
        <v>1 ETE</v>
      </c>
      <c r="D21" s="25" t="str">
        <f>IF(FIN!D21="","",FIN!D21)</f>
        <v>01069060345</v>
      </c>
      <c r="E21" s="25" t="str">
        <f>IF(FIN!E21="","",FIN!E21)</f>
        <v>K591FETE014</v>
      </c>
      <c r="F21" s="25" t="str">
        <f>IF(FIN!F21="","",FIN!F21)</f>
        <v>PRA DIPLOMA</v>
      </c>
      <c r="G21" s="25">
        <f>IF(FIN!J21="","",FIN!J21)</f>
        <v>1</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MUHAMMAD HALIM HAKIMI BI ZAMRI</v>
      </c>
      <c r="C22" s="25" t="str">
        <f>IF(FIN!C22="","",FIN!C22)</f>
        <v>1 ETE</v>
      </c>
      <c r="D22" s="25">
        <f>IF(FIN!D22="","",FIN!D22)</f>
        <v>10311060123</v>
      </c>
      <c r="E22" s="25" t="str">
        <f>IF(FIN!E22="","",FIN!E22)</f>
        <v>K591FETE015</v>
      </c>
      <c r="F22" s="25" t="str">
        <f>IF(FIN!F22="","",FIN!F22)</f>
        <v>PRA DIPLOMA</v>
      </c>
      <c r="G22" s="25">
        <f>IF(FIN!J22="","",FIN!J22)</f>
        <v>1</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MUHAMMAD IKHMAL BIN HISAMUDIN</v>
      </c>
      <c r="C23" s="25" t="str">
        <f>IF(FIN!C23="","",FIN!C23)</f>
        <v>1 ETE</v>
      </c>
      <c r="D23" s="25" t="str">
        <f>IF(FIN!D23="","",FIN!D23)</f>
        <v>011030101237</v>
      </c>
      <c r="E23" s="25" t="str">
        <f>IF(FIN!E23="","",FIN!E23)</f>
        <v>K591FETE016</v>
      </c>
      <c r="F23" s="25" t="str">
        <f>IF(FIN!F23="","",FIN!F23)</f>
        <v>PRA DIPLOMA</v>
      </c>
      <c r="G23" s="25">
        <f>IF(FIN!J23="","",FIN!J23)</f>
        <v>1</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MUHAMMAD IRFAN HAFIDZAT BIN MANSOR</v>
      </c>
      <c r="C24" s="25" t="str">
        <f>IF(FIN!C24="","",FIN!C24)</f>
        <v>1 ETE</v>
      </c>
      <c r="D24" s="25" t="str">
        <f>IF(FIN!D24="","",FIN!D24)</f>
        <v>01015060171</v>
      </c>
      <c r="E24" s="25" t="str">
        <f>IF(FIN!E24="","",FIN!E24)</f>
        <v>K591FETE017</v>
      </c>
      <c r="F24" s="25" t="str">
        <f>IF(FIN!F24="","",FIN!F24)</f>
        <v>PRA DIPLOMA</v>
      </c>
      <c r="G24" s="25">
        <f>IF(FIN!J24="","",FIN!J24)</f>
        <v>1</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MUHAMMAD IZZUL FAIZUREN BI MOHAMAD KAHAR</v>
      </c>
      <c r="C25" s="25" t="str">
        <f>IF(FIN!C25="","",FIN!C25)</f>
        <v>1 ETE</v>
      </c>
      <c r="D25" s="25">
        <f>IF(FIN!D25="","",FIN!D25)</f>
        <v>10903110139</v>
      </c>
      <c r="E25" s="25" t="str">
        <f>IF(FIN!E25="","",FIN!E25)</f>
        <v>K591FETE018</v>
      </c>
      <c r="F25" s="25" t="str">
        <f>IF(FIN!F25="","",FIN!F25)</f>
        <v>PRA DIPLOMA</v>
      </c>
      <c r="G25" s="25">
        <f>IF(FIN!J25="","",FIN!J25)</f>
        <v>1</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MUHAMMAD NASRUL AFIQ BIN KAMARUZZAMAN</v>
      </c>
      <c r="C26" s="25" t="str">
        <f>IF(FIN!C26="","",FIN!C26)</f>
        <v>1 ETE</v>
      </c>
      <c r="D26" s="25" t="str">
        <f>IF(FIN!D26="","",FIN!D26)</f>
        <v>010328060795</v>
      </c>
      <c r="E26" s="25" t="str">
        <f>IF(FIN!E26="","",FIN!E26)</f>
        <v>K591FETE019</v>
      </c>
      <c r="F26" s="25" t="str">
        <f>IF(FIN!F26="","",FIN!F26)</f>
        <v>PRA DIPLOMA</v>
      </c>
      <c r="G26" s="25">
        <f>IF(FIN!J26="","",FIN!J26)</f>
        <v>1</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MUHAMMAD NOR RASHIDIN BIN JAAFAR</v>
      </c>
      <c r="C27" s="25" t="str">
        <f>IF(FIN!C27="","",FIN!C27)</f>
        <v>1 ETE</v>
      </c>
      <c r="D27" s="25">
        <f>IF(FIN!D27="","",FIN!D27)</f>
        <v>11018060145</v>
      </c>
      <c r="E27" s="25" t="str">
        <f>IF(FIN!E27="","",FIN!E27)</f>
        <v>K591FETE020</v>
      </c>
      <c r="F27" s="25" t="str">
        <f>IF(FIN!F27="","",FIN!F27)</f>
        <v>PRA DIPLOMA</v>
      </c>
      <c r="G27" s="25">
        <f>IF(FIN!J27="","",FIN!J27)</f>
        <v>1</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MUHAMMAD ZUHAIRI BIN ZULKEFLI</v>
      </c>
      <c r="C28" s="25" t="str">
        <f>IF(FIN!C28="","",FIN!C28)</f>
        <v>1 ETE</v>
      </c>
      <c r="D28" s="25" t="str">
        <f>IF(FIN!D28="","",FIN!D28)</f>
        <v>010430110541</v>
      </c>
      <c r="E28" s="25" t="str">
        <f>IF(FIN!E28="","",FIN!E28)</f>
        <v>K591FETE021</v>
      </c>
      <c r="F28" s="25" t="str">
        <f>IF(FIN!F28="","",FIN!F28)</f>
        <v>PRA DIPLOMA</v>
      </c>
      <c r="G28" s="25">
        <f>IF(FIN!J28="","",FIN!J28)</f>
        <v>1</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NADZATULSHIMA AISHAH BINTI KAMHAZMAN</v>
      </c>
      <c r="C29" s="25" t="str">
        <f>IF(FIN!C29="","",FIN!C29)</f>
        <v>1 ETE</v>
      </c>
      <c r="D29" s="25" t="str">
        <f>IF(FIN!D29="","",FIN!D29)</f>
        <v>011107060286</v>
      </c>
      <c r="E29" s="25" t="str">
        <f>IF(FIN!E29="","",FIN!E29)</f>
        <v>K591FETE022</v>
      </c>
      <c r="F29" s="25" t="str">
        <f>IF(FIN!F29="","",FIN!F29)</f>
        <v>PRA DIPLOMA</v>
      </c>
      <c r="G29" s="25">
        <f>IF(FIN!J29="","",FIN!J29)</f>
        <v>1</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PUTRI ATHIR ATHILA BINTI SYAFRUDIN</v>
      </c>
      <c r="C30" s="25" t="str">
        <f>IF(FIN!C30="","",FIN!C30)</f>
        <v>1 ETE</v>
      </c>
      <c r="D30" s="25" t="str">
        <f>IF(FIN!D30="","",FIN!D30)</f>
        <v>010927101624</v>
      </c>
      <c r="E30" s="25" t="str">
        <f>IF(FIN!E30="","",FIN!E30)</f>
        <v>K591FETE023</v>
      </c>
      <c r="F30" s="25" t="str">
        <f>IF(FIN!F30="","",FIN!F30)</f>
        <v>PRA DIPLOMA</v>
      </c>
      <c r="G30" s="25">
        <f>IF(FIN!J30="","",FIN!J30)</f>
        <v>1</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TENGKU NUR FADHLI DZIL IKRAM BIN TENGKU NOR AZLI</v>
      </c>
      <c r="C31" s="25" t="str">
        <f>IF(FIN!C31="","",FIN!C31)</f>
        <v>1 ETE</v>
      </c>
      <c r="D31" s="25" t="str">
        <f>IF(FIN!D31="","",FIN!D31)</f>
        <v>010730030113</v>
      </c>
      <c r="E31" s="25" t="str">
        <f>IF(FIN!E31="","",FIN!E31)</f>
        <v>K591FETE024</v>
      </c>
      <c r="F31" s="25" t="str">
        <f>IF(FIN!F31="","",FIN!F31)</f>
        <v>PRA DIPLOMA</v>
      </c>
      <c r="G31" s="25">
        <f>IF(FIN!J31="","",FIN!J31)</f>
        <v>1</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AHMAD KAMAL BIN HAMZAH</v>
      </c>
      <c r="C32" s="25" t="str">
        <f>IF(FIN!C32="","",FIN!C32)</f>
        <v>1 ETN</v>
      </c>
      <c r="D32" s="25" t="str">
        <f>IF(FIN!D32="","",FIN!D32)</f>
        <v>010310060279</v>
      </c>
      <c r="E32" s="25" t="str">
        <f>IF(FIN!E32="","",FIN!E32)</f>
        <v>K591FETN001</v>
      </c>
      <c r="F32" s="25" t="str">
        <f>IF(FIN!F32="","",FIN!F32)</f>
        <v>ETN</v>
      </c>
      <c r="G32" s="25">
        <f>IF(FIN!J32="","",FIN!J32)</f>
        <v>1</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ALIF DANIEL BIN ARSAD</v>
      </c>
      <c r="C33" s="25" t="str">
        <f>IF(FIN!C33="","",FIN!C33)</f>
        <v>1 ETN</v>
      </c>
      <c r="D33" s="25" t="str">
        <f>IF(FIN!D33="","",FIN!D33)</f>
        <v>010729010473</v>
      </c>
      <c r="E33" s="25" t="str">
        <f>IF(FIN!E33="","",FIN!E33)</f>
        <v>K591FETN002</v>
      </c>
      <c r="F33" s="25" t="str">
        <f>IF(FIN!F33="","",FIN!F33)</f>
        <v>ETN</v>
      </c>
      <c r="G33" s="25">
        <f>IF(FIN!J33="","",FIN!J33)</f>
        <v>1</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AMIERUL BIN AMRAN</v>
      </c>
      <c r="C34" s="25" t="str">
        <f>IF(FIN!C34="","",FIN!C34)</f>
        <v>1 ETN</v>
      </c>
      <c r="D34" s="25" t="str">
        <f>IF(FIN!D34="","",FIN!D34)</f>
        <v>011121110067</v>
      </c>
      <c r="E34" s="25" t="str">
        <f>IF(FIN!E34="","",FIN!E34)</f>
        <v>K591FETN003</v>
      </c>
      <c r="F34" s="25" t="str">
        <f>IF(FIN!F34="","",FIN!F34)</f>
        <v>ETN</v>
      </c>
      <c r="G34" s="25">
        <f>IF(FIN!J34="","",FIN!J34)</f>
        <v>1</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MIMI ASMIDA BINTI ABDUL RAHMAN</v>
      </c>
      <c r="C35" s="25" t="str">
        <f>IF(FIN!C35="","",FIN!C35)</f>
        <v>1 ETN</v>
      </c>
      <c r="D35" s="25" t="str">
        <f>IF(FIN!D35="","",FIN!D35)</f>
        <v>010709060406</v>
      </c>
      <c r="E35" s="25" t="str">
        <f>IF(FIN!E35="","",FIN!E35)</f>
        <v>K591FETN004</v>
      </c>
      <c r="F35" s="25" t="str">
        <f>IF(FIN!F35="","",FIN!F35)</f>
        <v>ETN</v>
      </c>
      <c r="G35" s="25">
        <f>IF(FIN!J35="","",FIN!J35)</f>
        <v>1</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MOHAMAD FADHIL BIN MOHTHAR</v>
      </c>
      <c r="C36" s="25" t="str">
        <f>IF(FIN!C36="","",FIN!C36)</f>
        <v>1 ETN</v>
      </c>
      <c r="D36" s="25" t="str">
        <f>IF(FIN!D36="","",FIN!D36)</f>
        <v>011008060301</v>
      </c>
      <c r="E36" s="25" t="str">
        <f>IF(FIN!E36="","",FIN!E36)</f>
        <v>K591FETN005</v>
      </c>
      <c r="F36" s="25" t="str">
        <f>IF(FIN!F36="","",FIN!F36)</f>
        <v>ETN</v>
      </c>
      <c r="G36" s="25">
        <f>IF(FIN!J36="","",FIN!J36)</f>
        <v>1</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MUHAMAD AIMAN DANIAL B MUHAMAD KHAIRI</v>
      </c>
      <c r="C37" s="25" t="str">
        <f>IF(FIN!C37="","",FIN!C37)</f>
        <v>1 ETN</v>
      </c>
      <c r="D37" s="25" t="str">
        <f>IF(FIN!D37="","",FIN!D37)</f>
        <v>010814020449</v>
      </c>
      <c r="E37" s="25" t="str">
        <f>IF(FIN!E37="","",FIN!E37)</f>
        <v>K591FETN006</v>
      </c>
      <c r="F37" s="25" t="str">
        <f>IF(FIN!F37="","",FIN!F37)</f>
        <v>ETN</v>
      </c>
      <c r="G37" s="25">
        <f>IF(FIN!J37="","",FIN!J37)</f>
        <v>1</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MUHAMAD AMIRUL HAKIM BIN BADAROL HISHAM</v>
      </c>
      <c r="C38" s="25" t="str">
        <f>IF(FIN!C38="","",FIN!C38)</f>
        <v>1 ETN</v>
      </c>
      <c r="D38" s="25" t="str">
        <f>IF(FIN!D38="","",FIN!D38)</f>
        <v>010209060047</v>
      </c>
      <c r="E38" s="25" t="str">
        <f>IF(FIN!E38="","",FIN!E38)</f>
        <v>K591FETN007</v>
      </c>
      <c r="F38" s="25" t="str">
        <f>IF(FIN!F38="","",FIN!F38)</f>
        <v>ETN</v>
      </c>
      <c r="G38" s="25">
        <f>IF(FIN!J38="","",FIN!J38)</f>
        <v>1</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MUHAMAD ARRIF B JORALI MUHD NOR</v>
      </c>
      <c r="C39" s="25" t="str">
        <f>IF(FIN!C39="","",FIN!C39)</f>
        <v>1 ETN</v>
      </c>
      <c r="D39" s="25" t="str">
        <f>IF(FIN!D39="","",FIN!D39)</f>
        <v>010926060111</v>
      </c>
      <c r="E39" s="25" t="str">
        <f>IF(FIN!E39="","",FIN!E39)</f>
        <v>K591FETN008</v>
      </c>
      <c r="F39" s="25" t="str">
        <f>IF(FIN!F39="","",FIN!F39)</f>
        <v>ETN</v>
      </c>
      <c r="G39" s="25">
        <f>IF(FIN!J39="","",FIN!J39)</f>
        <v>1</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MUHAMAD ASYRAF BIN MUHAMAD ALEXANDRA</v>
      </c>
      <c r="C40" s="25" t="str">
        <f>IF(FIN!C40="","",FIN!C40)</f>
        <v>1 ETN</v>
      </c>
      <c r="D40" s="25" t="str">
        <f>IF(FIN!D40="","",FIN!D40)</f>
        <v>010612060493</v>
      </c>
      <c r="E40" s="25" t="str">
        <f>IF(FIN!E40="","",FIN!E40)</f>
        <v>K591FETN009</v>
      </c>
      <c r="F40" s="25" t="str">
        <f>IF(FIN!F40="","",FIN!F40)</f>
        <v>ETN</v>
      </c>
      <c r="G40" s="25">
        <f>IF(FIN!J40="","",FIN!J40)</f>
        <v>1</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MUHAMAD SUKRI BIN MANSOR</v>
      </c>
      <c r="C41" s="25" t="str">
        <f>IF(FIN!C41="","",FIN!C41)</f>
        <v>1 ETN</v>
      </c>
      <c r="D41" s="25" t="str">
        <f>IF(FIN!D41="","",FIN!D41)</f>
        <v>010717060473</v>
      </c>
      <c r="E41" s="25" t="str">
        <f>IF(FIN!E41="","",FIN!E41)</f>
        <v>K591FETN010</v>
      </c>
      <c r="F41" s="25" t="str">
        <f>IF(FIN!F41="","",FIN!F41)</f>
        <v>ETN</v>
      </c>
      <c r="G41" s="25">
        <f>IF(FIN!J41="","",FIN!J41)</f>
        <v>1</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MUHAMAD TAUFIK B AMAN</v>
      </c>
      <c r="C42" s="25" t="str">
        <f>IF(FIN!C42="","",FIN!C42)</f>
        <v>1 ETN</v>
      </c>
      <c r="D42" s="25" t="str">
        <f>IF(FIN!D42="","",FIN!D42)</f>
        <v>010906060579</v>
      </c>
      <c r="E42" s="25" t="str">
        <f>IF(FIN!E42="","",FIN!E42)</f>
        <v>K591FETN011</v>
      </c>
      <c r="F42" s="25" t="str">
        <f>IF(FIN!F42="","",FIN!F42)</f>
        <v>ETN</v>
      </c>
      <c r="G42" s="25">
        <f>IF(FIN!J42="","",FIN!J42)</f>
        <v>1</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MUHAMMAD AIMAN ZULHAKIM B USERIY</v>
      </c>
      <c r="C43" s="25" t="str">
        <f>IF(FIN!C43="","",FIN!C43)</f>
        <v>1 ETN</v>
      </c>
      <c r="D43" s="25" t="str">
        <f>IF(FIN!D43="","",FIN!D43)</f>
        <v>011009060477</v>
      </c>
      <c r="E43" s="25" t="str">
        <f>IF(FIN!E43="","",FIN!E43)</f>
        <v>K591FETN012</v>
      </c>
      <c r="F43" s="25" t="str">
        <f>IF(FIN!F43="","",FIN!F43)</f>
        <v>ETN</v>
      </c>
      <c r="G43" s="25">
        <f>IF(FIN!J43="","",FIN!J43)</f>
        <v>1</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MUHAMMAD AMIR RAZIN BIN ROZIDI</v>
      </c>
      <c r="C44" s="25" t="str">
        <f>IF(FIN!C44="","",FIN!C44)</f>
        <v>1 ETN</v>
      </c>
      <c r="D44" s="25" t="str">
        <f>IF(FIN!D44="","",FIN!D44)</f>
        <v>010922060181</v>
      </c>
      <c r="E44" s="25" t="str">
        <f>IF(FIN!E44="","",FIN!E44)</f>
        <v>K591FETN013</v>
      </c>
      <c r="F44" s="25" t="str">
        <f>IF(FIN!F44="","",FIN!F44)</f>
        <v>ETN</v>
      </c>
      <c r="G44" s="25">
        <f>IF(FIN!J44="","",FIN!J44)</f>
        <v>1</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MUHAMMAD AMIRUL SYAFIQ BIN BAHARUDIN</v>
      </c>
      <c r="C45" s="25" t="str">
        <f>IF(FIN!C45="","",FIN!C45)</f>
        <v>1 ETN</v>
      </c>
      <c r="D45" s="25" t="str">
        <f>IF(FIN!D45="","",FIN!D45)</f>
        <v>011003060599</v>
      </c>
      <c r="E45" s="25" t="str">
        <f>IF(FIN!E45="","",FIN!E45)</f>
        <v>K591FETN014</v>
      </c>
      <c r="F45" s="25" t="str">
        <f>IF(FIN!F45="","",FIN!F45)</f>
        <v>ETN</v>
      </c>
      <c r="G45" s="25">
        <f>IF(FIN!J45="","",FIN!J45)</f>
        <v>1</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MUHAMMAD FARRIS IRWAN BIN MOHD NOOR</v>
      </c>
      <c r="C46" s="25" t="str">
        <f>IF(FIN!C46="","",FIN!C46)</f>
        <v>1 ETN</v>
      </c>
      <c r="D46" s="25" t="str">
        <f>IF(FIN!D46="","",FIN!D46)</f>
        <v>011223060195</v>
      </c>
      <c r="E46" s="25" t="str">
        <f>IF(FIN!E46="","",FIN!E46)</f>
        <v>K591FETN015</v>
      </c>
      <c r="F46" s="25" t="str">
        <f>IF(FIN!F46="","",FIN!F46)</f>
        <v>ETN</v>
      </c>
      <c r="G46" s="25">
        <f>IF(FIN!J46="","",FIN!J46)</f>
        <v>1</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MUHAMMAD IRFAN FARIS BIN ABDUL KADIR</v>
      </c>
      <c r="C47" s="25" t="str">
        <f>IF(FIN!C47="","",FIN!C47)</f>
        <v>1 ETN</v>
      </c>
      <c r="D47" s="25" t="str">
        <f>IF(FIN!D47="","",FIN!D47)</f>
        <v>010522141505</v>
      </c>
      <c r="E47" s="25" t="str">
        <f>IF(FIN!E47="","",FIN!E47)</f>
        <v>K591FETN016</v>
      </c>
      <c r="F47" s="25" t="str">
        <f>IF(FIN!F47="","",FIN!F47)</f>
        <v>ETN</v>
      </c>
      <c r="G47" s="25">
        <f>IF(FIN!J47="","",FIN!J47)</f>
        <v>1</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MUHAMMAD SHARIZAL BIN NADIN</v>
      </c>
      <c r="C48" s="25" t="str">
        <f>IF(FIN!C48="","",FIN!C48)</f>
        <v>1 ETN</v>
      </c>
      <c r="D48" s="25" t="str">
        <f>IF(FIN!D48="","",FIN!D48)</f>
        <v>010308140165</v>
      </c>
      <c r="E48" s="25" t="str">
        <f>IF(FIN!E48="","",FIN!E48)</f>
        <v>K591FETN017</v>
      </c>
      <c r="F48" s="25" t="str">
        <f>IF(FIN!F48="","",FIN!F48)</f>
        <v>ETN</v>
      </c>
      <c r="G48" s="25">
        <f>IF(FIN!J48="","",FIN!J48)</f>
        <v>1</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MUHAMMAD ZUL IZZAT BIN MASHRUDDIN</v>
      </c>
      <c r="C49" s="25" t="str">
        <f>IF(FIN!C49="","",FIN!C49)</f>
        <v>1 ETN</v>
      </c>
      <c r="D49" s="25" t="str">
        <f>IF(FIN!D49="","",FIN!D49)</f>
        <v>011231100257</v>
      </c>
      <c r="E49" s="25" t="str">
        <f>IF(FIN!E49="","",FIN!E49)</f>
        <v>K591FETN018</v>
      </c>
      <c r="F49" s="25" t="str">
        <f>IF(FIN!F49="","",FIN!F49)</f>
        <v>ETN</v>
      </c>
      <c r="G49" s="25">
        <f>IF(FIN!J49="","",FIN!J49)</f>
        <v>1</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NORATIKAH BINTI HASSAN</v>
      </c>
      <c r="C50" s="25" t="str">
        <f>IF(FIN!C50="","",FIN!C50)</f>
        <v>1 ETN</v>
      </c>
      <c r="D50" s="25" t="str">
        <f>IF(FIN!D50="","",FIN!D50)</f>
        <v>010408060488</v>
      </c>
      <c r="E50" s="25" t="str">
        <f>IF(FIN!E50="","",FIN!E50)</f>
        <v>K591FETN019</v>
      </c>
      <c r="F50" s="25" t="str">
        <f>IF(FIN!F50="","",FIN!F50)</f>
        <v>ETN</v>
      </c>
      <c r="G50" s="25">
        <f>IF(FIN!J50="","",FIN!J50)</f>
        <v>1</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NUR SHAFIQAH BT WAHAB</v>
      </c>
      <c r="C51" s="25" t="str">
        <f>IF(FIN!C51="","",FIN!C51)</f>
        <v>1 ETN</v>
      </c>
      <c r="D51" s="25" t="str">
        <f>IF(FIN!D51="","",FIN!D51)</f>
        <v>010511030754</v>
      </c>
      <c r="E51" s="25" t="str">
        <f>IF(FIN!E51="","",FIN!E51)</f>
        <v>K591FETN020</v>
      </c>
      <c r="F51" s="25" t="str">
        <f>IF(FIN!F51="","",FIN!F51)</f>
        <v>ETN</v>
      </c>
      <c r="G51" s="25">
        <f>IF(FIN!J51="","",FIN!J51)</f>
        <v>1</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NURUL SYAZLINYANA BINTI MD HARIKH</v>
      </c>
      <c r="C52" s="25" t="str">
        <f>IF(FIN!C52="","",FIN!C52)</f>
        <v>1 ETN</v>
      </c>
      <c r="D52" s="25" t="str">
        <f>IF(FIN!D52="","",FIN!D52)</f>
        <v>011227060352</v>
      </c>
      <c r="E52" s="25" t="str">
        <f>IF(FIN!E52="","",FIN!E52)</f>
        <v>K591FETN021</v>
      </c>
      <c r="F52" s="25" t="str">
        <f>IF(FIN!F52="","",FIN!F52)</f>
        <v>ETN</v>
      </c>
      <c r="G52" s="25">
        <f>IF(FIN!J52="","",FIN!J52)</f>
        <v>1</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NURULHALIZA BINTI AZMI</v>
      </c>
      <c r="C53" s="25" t="str">
        <f>IF(FIN!C53="","",FIN!C53)</f>
        <v>1 ETN</v>
      </c>
      <c r="D53" s="25" t="str">
        <f>IF(FIN!D53="","",FIN!D53)</f>
        <v>010501060300</v>
      </c>
      <c r="E53" s="25" t="str">
        <f>IF(FIN!E53="","",FIN!E53)</f>
        <v>K591FETN022</v>
      </c>
      <c r="F53" s="25" t="str">
        <f>IF(FIN!F53="","",FIN!F53)</f>
        <v>ETN</v>
      </c>
      <c r="G53" s="25">
        <f>IF(FIN!J53="","",FIN!J53)</f>
        <v>1</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SADZRUL 'AFIAN BIN SABARUDDIN</v>
      </c>
      <c r="C54" s="25" t="str">
        <f>IF(FIN!C54="","",FIN!C54)</f>
        <v>1 ETN</v>
      </c>
      <c r="D54" s="25" t="str">
        <f>IF(FIN!D54="","",FIN!D54)</f>
        <v>010611141603</v>
      </c>
      <c r="E54" s="25" t="str">
        <f>IF(FIN!E54="","",FIN!E54)</f>
        <v>K591FETN023</v>
      </c>
      <c r="F54" s="25" t="str">
        <f>IF(FIN!F54="","",FIN!F54)</f>
        <v>ETN</v>
      </c>
      <c r="G54" s="25">
        <f>IF(FIN!J54="","",FIN!J54)</f>
        <v>1</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SITI NUR ASIAH BINTI KHAIRUL ANUAR</v>
      </c>
      <c r="C55" s="25" t="str">
        <f>IF(FIN!C55="","",FIN!C55)</f>
        <v>1 ETN</v>
      </c>
      <c r="D55" s="25" t="str">
        <f>IF(FIN!D55="","",FIN!D55)</f>
        <v>011001020614</v>
      </c>
      <c r="E55" s="25" t="str">
        <f>IF(FIN!E55="","",FIN!E55)</f>
        <v>K591FETN024</v>
      </c>
      <c r="F55" s="25" t="str">
        <f>IF(FIN!F55="","",FIN!F55)</f>
        <v>ETN</v>
      </c>
      <c r="G55" s="25">
        <f>IF(FIN!J55="","",FIN!J55)</f>
        <v>1</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SITI NURULATIKAH BINTI RAZUAN</v>
      </c>
      <c r="C56" s="25" t="str">
        <f>IF(FIN!C56="","",FIN!C56)</f>
        <v>1 ETN</v>
      </c>
      <c r="D56" s="25" t="str">
        <f>IF(FIN!D56="","",FIN!D56)</f>
        <v>010119060262</v>
      </c>
      <c r="E56" s="25" t="str">
        <f>IF(FIN!E56="","",FIN!E56)</f>
        <v>K591FETN025</v>
      </c>
      <c r="F56" s="25" t="str">
        <f>IF(FIN!F56="","",FIN!F56)</f>
        <v>ETN</v>
      </c>
      <c r="G56" s="25">
        <f>IF(FIN!J56="","",FIN!J56)</f>
        <v>1</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WAN MOHAMAD ZULEKFLI B WAN MOHAMAD</v>
      </c>
      <c r="C57" s="25" t="str">
        <f>IF(FIN!C57="","",FIN!C57)</f>
        <v>1 ETN</v>
      </c>
      <c r="D57" s="25" t="str">
        <f>IF(FIN!D57="","",FIN!D57)</f>
        <v>011025031035</v>
      </c>
      <c r="E57" s="25" t="str">
        <f>IF(FIN!E57="","",FIN!E57)</f>
        <v>K591FETN026</v>
      </c>
      <c r="F57" s="25" t="str">
        <f>IF(FIN!F57="","",FIN!F57)</f>
        <v>ETN</v>
      </c>
      <c r="G57" s="25">
        <f>IF(FIN!J57="","",FIN!J57)</f>
        <v>1</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WAN MUHAMMAD 'ATIQ BIN WAN AZIR</v>
      </c>
      <c r="C58" s="25" t="str">
        <f>IF(FIN!C58="","",FIN!C58)</f>
        <v>1 ETN</v>
      </c>
      <c r="D58" s="25" t="str">
        <f>IF(FIN!D58="","",FIN!D58)</f>
        <v>010518060251</v>
      </c>
      <c r="E58" s="25" t="str">
        <f>IF(FIN!E58="","",FIN!E58)</f>
        <v>K591FETN027</v>
      </c>
      <c r="F58" s="25" t="str">
        <f>IF(FIN!F58="","",FIN!F58)</f>
        <v>ETN</v>
      </c>
      <c r="G58" s="25">
        <f>IF(FIN!J58="","",FIN!J58)</f>
        <v>1</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AHMAD NAJMY BIN AHMAD NAZRI</v>
      </c>
      <c r="C59" s="25" t="str">
        <f>IF(FIN!C59="","",FIN!C59)</f>
        <v>1 MPI</v>
      </c>
      <c r="D59" s="25" t="str">
        <f>IF(FIN!D59="","",FIN!D59)</f>
        <v>011116140333</v>
      </c>
      <c r="E59" s="25" t="str">
        <f>IF(FIN!E59="","",FIN!E59)</f>
        <v>K591FMPI001</v>
      </c>
      <c r="F59" s="25" t="str">
        <f>IF(FIN!F59="","",FIN!F59)</f>
        <v>MPI</v>
      </c>
      <c r="G59" s="25">
        <f>IF(FIN!J59="","",FIN!J59)</f>
        <v>1</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AIMY ZUHAIRY BIN ABD RAZAK</v>
      </c>
      <c r="C60" s="25" t="str">
        <f>IF(FIN!C60="","",FIN!C60)</f>
        <v>1 MPI</v>
      </c>
      <c r="D60" s="25" t="str">
        <f>IF(FIN!D60="","",FIN!D60)</f>
        <v>010521060535</v>
      </c>
      <c r="E60" s="25" t="str">
        <f>IF(FIN!E60="","",FIN!E60)</f>
        <v>K591FMPI002</v>
      </c>
      <c r="F60" s="25" t="str">
        <f>IF(FIN!F60="","",FIN!F60)</f>
        <v>MPI</v>
      </c>
      <c r="G60" s="25">
        <f>IF(FIN!J60="","",FIN!J60)</f>
        <v>1</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AMIR AIZAT BIN ADDAM</v>
      </c>
      <c r="C61" s="25" t="str">
        <f>IF(FIN!C61="","",FIN!C61)</f>
        <v>1 MPI</v>
      </c>
      <c r="D61" s="25" t="str">
        <f>IF(FIN!D61="","",FIN!D61)</f>
        <v>010213081203</v>
      </c>
      <c r="E61" s="25" t="str">
        <f>IF(FIN!E61="","",FIN!E61)</f>
        <v>K591FMPI003</v>
      </c>
      <c r="F61" s="25" t="str">
        <f>IF(FIN!F61="","",FIN!F61)</f>
        <v>MPI</v>
      </c>
      <c r="G61" s="25">
        <f>IF(FIN!J61="","",FIN!J61)</f>
        <v>1</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DANIAL FAEZUL FAIZ BIN MAZLAN</v>
      </c>
      <c r="C62" s="25" t="str">
        <f>IF(FIN!C62="","",FIN!C62)</f>
        <v>1 MPI</v>
      </c>
      <c r="D62" s="25" t="str">
        <f>IF(FIN!D62="","",FIN!D62)</f>
        <v>011209060017</v>
      </c>
      <c r="E62" s="25" t="str">
        <f>IF(FIN!E62="","",FIN!E62)</f>
        <v>K591FMPI004</v>
      </c>
      <c r="F62" s="25" t="str">
        <f>IF(FIN!F62="","",FIN!F62)</f>
        <v>MPI</v>
      </c>
      <c r="G62" s="25">
        <f>IF(FIN!J62="","",FIN!J62)</f>
        <v>1</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HANIF SHAFIQ BI SAMSO KAMAL</v>
      </c>
      <c r="C63" s="25" t="str">
        <f>IF(FIN!C63="","",FIN!C63)</f>
        <v>1 MPI</v>
      </c>
      <c r="D63" s="25" t="str">
        <f>IF(FIN!D63="","",FIN!D63)</f>
        <v>011101060293</v>
      </c>
      <c r="E63" s="25" t="str">
        <f>IF(FIN!E63="","",FIN!E63)</f>
        <v>K591FMPI005</v>
      </c>
      <c r="F63" s="25" t="str">
        <f>IF(FIN!F63="","",FIN!F63)</f>
        <v>MPI</v>
      </c>
      <c r="G63" s="25">
        <f>IF(FIN!J63="","",FIN!J63)</f>
        <v>1</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KHAIRUL AZLAN BIN MOHAMMAD SHAHANI</v>
      </c>
      <c r="C64" s="25" t="str">
        <f>IF(FIN!C64="","",FIN!C64)</f>
        <v>1 MPI</v>
      </c>
      <c r="D64" s="25" t="str">
        <f>IF(FIN!D64="","",FIN!D64)</f>
        <v>010925101313</v>
      </c>
      <c r="E64" s="25" t="str">
        <f>IF(FIN!E64="","",FIN!E64)</f>
        <v>K591FMPI006</v>
      </c>
      <c r="F64" s="25" t="str">
        <f>IF(FIN!F64="","",FIN!F64)</f>
        <v>MPI</v>
      </c>
      <c r="G64" s="25">
        <f>IF(FIN!J64="","",FIN!J64)</f>
        <v>1</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MIMIE SYAZIANA SYAZIANIS RAZALI</v>
      </c>
      <c r="C65" s="25" t="str">
        <f>IF(FIN!C65="","",FIN!C65)</f>
        <v>1 MPI</v>
      </c>
      <c r="D65" s="25" t="str">
        <f>IF(FIN!D65="","",FIN!D65)</f>
        <v>010808140452</v>
      </c>
      <c r="E65" s="25" t="str">
        <f>IF(FIN!E65="","",FIN!E65)</f>
        <v>K591FMPI007</v>
      </c>
      <c r="F65" s="25" t="str">
        <f>IF(FIN!F65="","",FIN!F65)</f>
        <v>MPI</v>
      </c>
      <c r="G65" s="25">
        <f>IF(FIN!J65="","",FIN!J65)</f>
        <v>1</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MOHAMMAD AZIZUL HAFIZ BIN SHARIFUDIN</v>
      </c>
      <c r="C66" s="25" t="str">
        <f>IF(FIN!C66="","",FIN!C66)</f>
        <v>1 MPI</v>
      </c>
      <c r="D66" s="25" t="str">
        <f>IF(FIN!D66="","",FIN!D66)</f>
        <v>010918060023</v>
      </c>
      <c r="E66" s="25" t="str">
        <f>IF(FIN!E66="","",FIN!E66)</f>
        <v>K591FMPI008</v>
      </c>
      <c r="F66" s="25" t="str">
        <f>IF(FIN!F66="","",FIN!F66)</f>
        <v>MPI</v>
      </c>
      <c r="G66" s="25">
        <f>IF(FIN!J66="","",FIN!J66)</f>
        <v>1</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MOHAMMAD HAFIZI BIN SHAHARUDIN</v>
      </c>
      <c r="C67" s="25" t="str">
        <f>IF(FIN!C67="","",FIN!C67)</f>
        <v>1 MPI</v>
      </c>
      <c r="D67" s="25" t="str">
        <f>IF(FIN!D67="","",FIN!D67)</f>
        <v>010527120295</v>
      </c>
      <c r="E67" s="25" t="str">
        <f>IF(FIN!E67="","",FIN!E67)</f>
        <v>K591FMPI009</v>
      </c>
      <c r="F67" s="25" t="str">
        <f>IF(FIN!F67="","",FIN!F67)</f>
        <v>MPI</v>
      </c>
      <c r="G67" s="25">
        <f>IF(FIN!J67="","",FIN!J67)</f>
        <v>1</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MUHAMMAD AIMAN BIN ALI</v>
      </c>
      <c r="C68" s="25" t="str">
        <f>IF(FIN!C68="","",FIN!C68)</f>
        <v>1 MPI</v>
      </c>
      <c r="D68" s="25" t="str">
        <f>IF(FIN!D68="","",FIN!D68)</f>
        <v>010409060535</v>
      </c>
      <c r="E68" s="25" t="str">
        <f>IF(FIN!E68="","",FIN!E68)</f>
        <v>K591FMPI010</v>
      </c>
      <c r="F68" s="25" t="str">
        <f>IF(FIN!F68="","",FIN!F68)</f>
        <v>MPI</v>
      </c>
      <c r="G68" s="25">
        <f>IF(FIN!J68="","",FIN!J68)</f>
        <v>1</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MUHAMMAD ALIF ASYRAF BIN MOHD ZAKARIA</v>
      </c>
      <c r="C69" s="25" t="str">
        <f>IF(FIN!C69="","",FIN!C69)</f>
        <v>1 MPI</v>
      </c>
      <c r="D69" s="25" t="str">
        <f>IF(FIN!D69="","",FIN!D69)</f>
        <v>010518060227</v>
      </c>
      <c r="E69" s="25" t="str">
        <f>IF(FIN!E69="","",FIN!E69)</f>
        <v>K591FMPI011</v>
      </c>
      <c r="F69" s="25" t="str">
        <f>IF(FIN!F69="","",FIN!F69)</f>
        <v>MPI</v>
      </c>
      <c r="G69" s="25">
        <f>IF(FIN!J69="","",FIN!J69)</f>
        <v>1</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MUHAMMAD ALIFF AFIQ BIN MOHAMAD ROZLAN</v>
      </c>
      <c r="C70" s="25" t="str">
        <f>IF(FIN!C70="","",FIN!C70)</f>
        <v>1 MPI</v>
      </c>
      <c r="D70" s="25" t="str">
        <f>IF(FIN!D70="","",FIN!D70)</f>
        <v>010210060677</v>
      </c>
      <c r="E70" s="25" t="str">
        <f>IF(FIN!E70="","",FIN!E70)</f>
        <v>K591FMPI012</v>
      </c>
      <c r="F70" s="25" t="str">
        <f>IF(FIN!F70="","",FIN!F70)</f>
        <v>MPI</v>
      </c>
      <c r="G70" s="25">
        <f>IF(FIN!J70="","",FIN!J70)</f>
        <v>1</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MUHAMMAD ALIFF HAIKAL BIN FARZAN</v>
      </c>
      <c r="C71" s="25" t="str">
        <f>IF(FIN!C71="","",FIN!C71)</f>
        <v>1 MPI</v>
      </c>
      <c r="D71" s="25" t="str">
        <f>IF(FIN!D71="","",FIN!D71)</f>
        <v>010522060545</v>
      </c>
      <c r="E71" s="25" t="str">
        <f>IF(FIN!E71="","",FIN!E71)</f>
        <v>K591FMPI013</v>
      </c>
      <c r="F71" s="25" t="str">
        <f>IF(FIN!F71="","",FIN!F71)</f>
        <v>MPI</v>
      </c>
      <c r="G71" s="25">
        <f>IF(FIN!J71="","",FIN!J71)</f>
        <v>1</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MUHAMMAD DANIEL BIN NORHADI</v>
      </c>
      <c r="C72" s="25" t="str">
        <f>IF(FIN!C72="","",FIN!C72)</f>
        <v>1 MPI</v>
      </c>
      <c r="D72" s="25" t="str">
        <f>IF(FIN!D72="","",FIN!D72)</f>
        <v>010827060319</v>
      </c>
      <c r="E72" s="25" t="str">
        <f>IF(FIN!E72="","",FIN!E72)</f>
        <v>K591FMPI014</v>
      </c>
      <c r="F72" s="25" t="str">
        <f>IF(FIN!F72="","",FIN!F72)</f>
        <v>MPI</v>
      </c>
      <c r="G72" s="25">
        <f>IF(FIN!J72="","",FIN!J72)</f>
        <v>0</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MUHAMMAD EL FAYED BIN AZMAN</v>
      </c>
      <c r="C73" s="25" t="str">
        <f>IF(FIN!C73="","",FIN!C73)</f>
        <v>1 MPI</v>
      </c>
      <c r="D73" s="25" t="str">
        <f>IF(FIN!D73="","",FIN!D73)</f>
        <v>01020060577</v>
      </c>
      <c r="E73" s="25" t="str">
        <f>IF(FIN!E73="","",FIN!E73)</f>
        <v>K591FMPI015</v>
      </c>
      <c r="F73" s="25" t="str">
        <f>IF(FIN!F73="","",FIN!F73)</f>
        <v>MPI</v>
      </c>
      <c r="G73" s="25">
        <f>IF(FIN!J73="","",FIN!J73)</f>
        <v>1</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MUHAMMAD FAKHRUL HADI BIN AZMAN</v>
      </c>
      <c r="C74" s="25" t="str">
        <f>IF(FIN!C74="","",FIN!C74)</f>
        <v>1 MPI</v>
      </c>
      <c r="D74" s="25" t="str">
        <f>IF(FIN!D74="","",FIN!D74)</f>
        <v>010907100093</v>
      </c>
      <c r="E74" s="25" t="str">
        <f>IF(FIN!E74="","",FIN!E74)</f>
        <v>K591FMPI016</v>
      </c>
      <c r="F74" s="25" t="str">
        <f>IF(FIN!F74="","",FIN!F74)</f>
        <v>MPI</v>
      </c>
      <c r="G74" s="25">
        <f>IF(FIN!J74="","",FIN!J74)</f>
        <v>1</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MUHAMMAD FIRDAUS AL-HAKIM BIN MUHAMAD GHAZALI</v>
      </c>
      <c r="C75" s="25" t="str">
        <f>IF(FIN!C75="","",FIN!C75)</f>
        <v>1 MPI</v>
      </c>
      <c r="D75" s="25" t="str">
        <f>IF(FIN!D75="","",FIN!D75)</f>
        <v>010210060319</v>
      </c>
      <c r="E75" s="25" t="str">
        <f>IF(FIN!E75="","",FIN!E75)</f>
        <v>K591FMPI017</v>
      </c>
      <c r="F75" s="25" t="str">
        <f>IF(FIN!F75="","",FIN!F75)</f>
        <v>MPI</v>
      </c>
      <c r="G75" s="25">
        <f>IF(FIN!J75="","",FIN!J75)</f>
        <v>0</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MUHAMMAD FIRDAUS IRFAN BIN ZAILANI SAPARI</v>
      </c>
      <c r="C76" s="25" t="str">
        <f>IF(FIN!C76="","",FIN!C76)</f>
        <v>1 MPI</v>
      </c>
      <c r="D76" s="25" t="str">
        <f>IF(FIN!D76="","",FIN!D76)</f>
        <v>010410020557</v>
      </c>
      <c r="E76" s="25" t="str">
        <f>IF(FIN!E76="","",FIN!E76)</f>
        <v>K591FMPI018</v>
      </c>
      <c r="F76" s="25" t="str">
        <f>IF(FIN!F76="","",FIN!F76)</f>
        <v>MPI</v>
      </c>
      <c r="G76" s="25">
        <f>IF(FIN!J76="","",FIN!J76)</f>
        <v>1</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MUHAMMAD HAIDIL HAKIMI BIN ABDULLAH</v>
      </c>
      <c r="C77" s="25" t="str">
        <f>IF(FIN!C77="","",FIN!C77)</f>
        <v>1 MPI</v>
      </c>
      <c r="D77" s="25" t="str">
        <f>IF(FIN!D77="","",FIN!D77)</f>
        <v>01042006075</v>
      </c>
      <c r="E77" s="25" t="str">
        <f>IF(FIN!E77="","",FIN!E77)</f>
        <v>K591FMPI019</v>
      </c>
      <c r="F77" s="25" t="str">
        <f>IF(FIN!F77="","",FIN!F77)</f>
        <v>MPI</v>
      </c>
      <c r="G77" s="25">
        <f>IF(FIN!J77="","",FIN!J77)</f>
        <v>1</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MUHAMMAD IMAN ZULHAKIM BIN MOHD NASHIR</v>
      </c>
      <c r="C78" s="25" t="str">
        <f>IF(FIN!C78="","",FIN!C78)</f>
        <v>1 MPI</v>
      </c>
      <c r="D78" s="25" t="str">
        <f>IF(FIN!D78="","",FIN!D78)</f>
        <v>010712060757</v>
      </c>
      <c r="E78" s="25" t="str">
        <f>IF(FIN!E78="","",FIN!E78)</f>
        <v>K591FMPI020</v>
      </c>
      <c r="F78" s="25" t="str">
        <f>IF(FIN!F78="","",FIN!F78)</f>
        <v>MPI</v>
      </c>
      <c r="G78" s="25">
        <f>IF(FIN!J78="","",FIN!J78)</f>
        <v>1</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MUHAMMAD IQMAL BIN MOHD ZAILIDON</v>
      </c>
      <c r="C79" s="25" t="str">
        <f>IF(FIN!C79="","",FIN!C79)</f>
        <v>1 MPI</v>
      </c>
      <c r="D79" s="25" t="str">
        <f>IF(FIN!D79="","",FIN!D79)</f>
        <v>011001060827</v>
      </c>
      <c r="E79" s="25" t="str">
        <f>IF(FIN!E79="","",FIN!E79)</f>
        <v>K591FMPI021</v>
      </c>
      <c r="F79" s="25" t="str">
        <f>IF(FIN!F79="","",FIN!F79)</f>
        <v>MPI</v>
      </c>
      <c r="G79" s="25">
        <f>IF(FIN!J79="","",FIN!J79)</f>
        <v>1</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MUHAMMAD KHAIRIEN DANIEL BIN MOHD FAIZAL</v>
      </c>
      <c r="C80" s="25" t="str">
        <f>IF(FIN!C80="","",FIN!C80)</f>
        <v>1 MPI</v>
      </c>
      <c r="D80" s="25" t="str">
        <f>IF(FIN!D80="","",FIN!D80)</f>
        <v>010323030335</v>
      </c>
      <c r="E80" s="25" t="str">
        <f>IF(FIN!E80="","",FIN!E80)</f>
        <v>K591FMPI022</v>
      </c>
      <c r="F80" s="25" t="str">
        <f>IF(FIN!F80="","",FIN!F80)</f>
        <v>MPI</v>
      </c>
      <c r="G80" s="25">
        <f>IF(FIN!J80="","",FIN!J80)</f>
        <v>1</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MUHAMMAD NABIL ISKANDAR BIN ABDUL HALIM</v>
      </c>
      <c r="C81" s="25" t="str">
        <f>IF(FIN!C81="","",FIN!C81)</f>
        <v>1 MPI</v>
      </c>
      <c r="D81" s="25" t="str">
        <f>IF(FIN!D81="","",FIN!D81)</f>
        <v>010621060559</v>
      </c>
      <c r="E81" s="25" t="str">
        <f>IF(FIN!E81="","",FIN!E81)</f>
        <v>K591FMPI023</v>
      </c>
      <c r="F81" s="25" t="str">
        <f>IF(FIN!F81="","",FIN!F81)</f>
        <v>MPI</v>
      </c>
      <c r="G81" s="25">
        <f>IF(FIN!J81="","",FIN!J81)</f>
        <v>1</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NAIM IMAN BIN MAT HUSIN</v>
      </c>
      <c r="C82" s="25" t="str">
        <f>IF(FIN!C82="","",FIN!C82)</f>
        <v>1 MPI</v>
      </c>
      <c r="D82" s="25" t="str">
        <f>IF(FIN!D82="","",FIN!D82)</f>
        <v>010409140957</v>
      </c>
      <c r="E82" s="25" t="str">
        <f>IF(FIN!E82="","",FIN!E82)</f>
        <v>K591FMPI024</v>
      </c>
      <c r="F82" s="25" t="str">
        <f>IF(FIN!F82="","",FIN!F82)</f>
        <v>MPI</v>
      </c>
      <c r="G82" s="25">
        <f>IF(FIN!J82="","",FIN!J82)</f>
        <v>1</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NURUL SUHUDAH BINTI MOHD YUSOFF</v>
      </c>
      <c r="C83" s="25" t="str">
        <f>IF(FIN!C83="","",FIN!C83)</f>
        <v>1 MPI</v>
      </c>
      <c r="D83" s="25" t="str">
        <f>IF(FIN!D83="","",FIN!D83)</f>
        <v>010918060656</v>
      </c>
      <c r="E83" s="25" t="str">
        <f>IF(FIN!E83="","",FIN!E83)</f>
        <v>K591FMPI025</v>
      </c>
      <c r="F83" s="25" t="str">
        <f>IF(FIN!F83="","",FIN!F83)</f>
        <v>MPI</v>
      </c>
      <c r="G83" s="25">
        <f>IF(FIN!J83="","",FIN!J83)</f>
        <v>1</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TAMILKAVI A/L SIVANESWARAN</v>
      </c>
      <c r="C84" s="25" t="str">
        <f>IF(FIN!C84="","",FIN!C84)</f>
        <v>1 MPI</v>
      </c>
      <c r="D84" s="25" t="str">
        <f>IF(FIN!D84="","",FIN!D84)</f>
        <v>011125060239</v>
      </c>
      <c r="E84" s="25" t="str">
        <f>IF(FIN!E84="","",FIN!E84)</f>
        <v>K591FMPI026</v>
      </c>
      <c r="F84" s="25" t="str">
        <f>IF(FIN!F84="","",FIN!F84)</f>
        <v>MPI</v>
      </c>
      <c r="G84" s="25">
        <f>IF(FIN!J84="","",FIN!J84)</f>
        <v>1</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AIMAN HAKIM BIN SAHANIZAM</v>
      </c>
      <c r="C85" s="25" t="str">
        <f>IF(FIN!C85="","",FIN!C85)</f>
        <v>1 MPP</v>
      </c>
      <c r="D85" s="25" t="str">
        <f>IF(FIN!D85="","",FIN!D85)</f>
        <v>010904060049</v>
      </c>
      <c r="E85" s="25" t="str">
        <f>IF(FIN!E85="","",FIN!E85)</f>
        <v>K591FMPP001</v>
      </c>
      <c r="F85" s="25" t="str">
        <f>IF(FIN!F85="","",FIN!F85)</f>
        <v>MPP</v>
      </c>
      <c r="G85" s="25">
        <f>IF(FIN!J85="","",FIN!J85)</f>
        <v>1</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DURGENDREN A/L RAVIDHAS</v>
      </c>
      <c r="C86" s="25" t="str">
        <f>IF(FIN!C86="","",FIN!C86)</f>
        <v>1 MPP</v>
      </c>
      <c r="D86" s="25" t="str">
        <f>IF(FIN!D86="","",FIN!D86)</f>
        <v>011208060891</v>
      </c>
      <c r="E86" s="25" t="str">
        <f>IF(FIN!E86="","",FIN!E86)</f>
        <v>K591FMPP002</v>
      </c>
      <c r="F86" s="25" t="str">
        <f>IF(FIN!F86="","",FIN!F86)</f>
        <v>MPP</v>
      </c>
      <c r="G86" s="25">
        <f>IF(FIN!J86="","",FIN!J86)</f>
        <v>1</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xml:space="preserve">FADZLI BIN SHA'ARI </v>
      </c>
      <c r="C87" s="25" t="str">
        <f>IF(FIN!C87="","",FIN!C87)</f>
        <v>1 MPP</v>
      </c>
      <c r="D87" s="25" t="str">
        <f>IF(FIN!D87="","",FIN!D87)</f>
        <v>011112080193</v>
      </c>
      <c r="E87" s="25" t="str">
        <f>IF(FIN!E87="","",FIN!E87)</f>
        <v>K591FMPP003</v>
      </c>
      <c r="F87" s="25" t="str">
        <f>IF(FIN!F87="","",FIN!F87)</f>
        <v>MPP</v>
      </c>
      <c r="G87" s="25">
        <f>IF(FIN!J87="","",FIN!J87)</f>
        <v>1</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IQBALL ANAS BIN ZULKIFLI</v>
      </c>
      <c r="C88" s="25" t="str">
        <f>IF(FIN!C88="","",FIN!C88)</f>
        <v>1 MPP</v>
      </c>
      <c r="D88" s="25" t="str">
        <f>IF(FIN!D88="","",FIN!D88)</f>
        <v>010611060571</v>
      </c>
      <c r="E88" s="25" t="str">
        <f>IF(FIN!E88="","",FIN!E88)</f>
        <v>K591FMPP004</v>
      </c>
      <c r="F88" s="25" t="str">
        <f>IF(FIN!F88="","",FIN!F88)</f>
        <v>MPP</v>
      </c>
      <c r="G88" s="25">
        <f>IF(FIN!J88="","",FIN!J88)</f>
        <v>0</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KARTIKESAN A/L MUNUSAMY</v>
      </c>
      <c r="C89" s="25" t="str">
        <f>IF(FIN!C89="","",FIN!C89)</f>
        <v>1 MPP</v>
      </c>
      <c r="D89" s="25" t="str">
        <f>IF(FIN!D89="","",FIN!D89)</f>
        <v>010524141015</v>
      </c>
      <c r="E89" s="25" t="str">
        <f>IF(FIN!E89="","",FIN!E89)</f>
        <v>K591FMPP005</v>
      </c>
      <c r="F89" s="25" t="str">
        <f>IF(FIN!F89="","",FIN!F89)</f>
        <v>MPP</v>
      </c>
      <c r="G89" s="25">
        <f>IF(FIN!J89="","",FIN!J89)</f>
        <v>1</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MOHAMAD RAFIQI ANAQI BIN MAHADI</v>
      </c>
      <c r="C90" s="25" t="str">
        <f>IF(FIN!C90="","",FIN!C90)</f>
        <v>1 MPP</v>
      </c>
      <c r="D90" s="25" t="str">
        <f>IF(FIN!D90="","",FIN!D90)</f>
        <v>010409030635</v>
      </c>
      <c r="E90" s="25" t="str">
        <f>IF(FIN!E90="","",FIN!E90)</f>
        <v>K591FMPP006</v>
      </c>
      <c r="F90" s="25" t="str">
        <f>IF(FIN!F90="","",FIN!F90)</f>
        <v>MPP</v>
      </c>
      <c r="G90" s="25">
        <f>IF(FIN!J90="","",FIN!J90)</f>
        <v>1</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MOHAMED ALIFF AFIFFI BIN MOHAMED NOOR</v>
      </c>
      <c r="C91" s="25" t="str">
        <f>IF(FIN!C91="","",FIN!C91)</f>
        <v>1 MPP</v>
      </c>
      <c r="D91" s="25" t="str">
        <f>IF(FIN!D91="","",FIN!D91)</f>
        <v>011219031113</v>
      </c>
      <c r="E91" s="25" t="str">
        <f>IF(FIN!E91="","",FIN!E91)</f>
        <v>K591FMPP007</v>
      </c>
      <c r="F91" s="25" t="str">
        <f>IF(FIN!F91="","",FIN!F91)</f>
        <v>MPP</v>
      </c>
      <c r="G91" s="25">
        <f>IF(FIN!J91="","",FIN!J91)</f>
        <v>1</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MOHAMMAD FAHIRUL HAIREE BIN MANSOR</v>
      </c>
      <c r="C92" s="25" t="str">
        <f>IF(FIN!C92="","",FIN!C92)</f>
        <v>1 MPP</v>
      </c>
      <c r="D92" s="25" t="str">
        <f>IF(FIN!D92="","",FIN!D92)</f>
        <v>011109060327</v>
      </c>
      <c r="E92" s="25" t="str">
        <f>IF(FIN!E92="","",FIN!E92)</f>
        <v>K591FMPP008</v>
      </c>
      <c r="F92" s="25" t="str">
        <f>IF(FIN!F92="","",FIN!F92)</f>
        <v>MPP</v>
      </c>
      <c r="G92" s="25">
        <f>IF(FIN!J92="","",FIN!J92)</f>
        <v>1</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MUHAMAD AIMAN BIN MOHD ZAINAL ALIAS</v>
      </c>
      <c r="C93" s="25" t="str">
        <f>IF(FIN!C93="","",FIN!C93)</f>
        <v>1 MPP</v>
      </c>
      <c r="D93" s="25" t="str">
        <f>IF(FIN!D93="","",FIN!D93)</f>
        <v>010121060157</v>
      </c>
      <c r="E93" s="25" t="str">
        <f>IF(FIN!E93="","",FIN!E93)</f>
        <v>K591FMPP009</v>
      </c>
      <c r="F93" s="25" t="str">
        <f>IF(FIN!F93="","",FIN!F93)</f>
        <v>MPP</v>
      </c>
      <c r="G93" s="25">
        <f>IF(FIN!J93="","",FIN!J93)</f>
        <v>1</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MUHAMMAD  HAFIZZ BIN MOHAMAD NASIR</v>
      </c>
      <c r="C94" s="25" t="str">
        <f>IF(FIN!C94="","",FIN!C94)</f>
        <v>1 MPP</v>
      </c>
      <c r="D94" s="25" t="str">
        <f>IF(FIN!D94="","",FIN!D94)</f>
        <v>010209141023</v>
      </c>
      <c r="E94" s="25" t="str">
        <f>IF(FIN!E94="","",FIN!E94)</f>
        <v>K591FMPP010</v>
      </c>
      <c r="F94" s="25" t="str">
        <f>IF(FIN!F94="","",FIN!F94)</f>
        <v>MPP</v>
      </c>
      <c r="G94" s="25">
        <f>IF(FIN!J94="","",FIN!J94)</f>
        <v>1</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MUHAMMAD AIMAN ABDILLAH BIN KAMARUDIN</v>
      </c>
      <c r="C95" s="25" t="str">
        <f>IF(FIN!C95="","",FIN!C95)</f>
        <v>1 MPP</v>
      </c>
      <c r="D95" s="25" t="str">
        <f>IF(FIN!D95="","",FIN!D95)</f>
        <v>010411030669</v>
      </c>
      <c r="E95" s="25" t="str">
        <f>IF(FIN!E95="","",FIN!E95)</f>
        <v>K591FMPP011</v>
      </c>
      <c r="F95" s="25" t="str">
        <f>IF(FIN!F95="","",FIN!F95)</f>
        <v>MPP</v>
      </c>
      <c r="G95" s="25">
        <f>IF(FIN!J95="","",FIN!J95)</f>
        <v>0</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MUHAMMAD AIMAN HAKIM BIN MAHDZAR</v>
      </c>
      <c r="C96" s="25" t="str">
        <f>IF(FIN!C96="","",FIN!C96)</f>
        <v>1 MPP</v>
      </c>
      <c r="D96" s="25" t="str">
        <f>IF(FIN!D96="","",FIN!D96)</f>
        <v>010929060563</v>
      </c>
      <c r="E96" s="25" t="str">
        <f>IF(FIN!E96="","",FIN!E96)</f>
        <v>K591FMPP012</v>
      </c>
      <c r="F96" s="25" t="str">
        <f>IF(FIN!F96="","",FIN!F96)</f>
        <v>MPP</v>
      </c>
      <c r="G96" s="25">
        <f>IF(FIN!J96="","",FIN!J96)</f>
        <v>1</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MUHAMMAD AMIRUL HAIDAR BIN MD NASIR</v>
      </c>
      <c r="C97" s="25" t="str">
        <f>IF(FIN!C97="","",FIN!C97)</f>
        <v>1 MPP</v>
      </c>
      <c r="D97" s="25" t="str">
        <f>IF(FIN!D97="","",FIN!D97)</f>
        <v>010301060437</v>
      </c>
      <c r="E97" s="25" t="str">
        <f>IF(FIN!E97="","",FIN!E97)</f>
        <v>K591FMPP013</v>
      </c>
      <c r="F97" s="25" t="str">
        <f>IF(FIN!F97="","",FIN!F97)</f>
        <v>MPP</v>
      </c>
      <c r="G97" s="25">
        <f>IF(FIN!J97="","",FIN!J97)</f>
        <v>0</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MUHAMMAD AZIM BIN ABDULLAH</v>
      </c>
      <c r="C98" s="25" t="str">
        <f>IF(FIN!C98="","",FIN!C98)</f>
        <v>1 MPP</v>
      </c>
      <c r="D98" s="25" t="str">
        <f>IF(FIN!D98="","",FIN!D98)</f>
        <v>010608060335</v>
      </c>
      <c r="E98" s="25" t="str">
        <f>IF(FIN!E98="","",FIN!E98)</f>
        <v>K591FMPP014</v>
      </c>
      <c r="F98" s="25" t="str">
        <f>IF(FIN!F98="","",FIN!F98)</f>
        <v>MPP</v>
      </c>
      <c r="G98" s="25">
        <f>IF(FIN!J98="","",FIN!J98)</f>
        <v>1</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MUHAMMAD FARIF BIN HAMIZU</v>
      </c>
      <c r="C99" s="25" t="str">
        <f>IF(FIN!C99="","",FIN!C99)</f>
        <v>1 MPP</v>
      </c>
      <c r="D99" s="25" t="str">
        <f>IF(FIN!D99="","",FIN!D99)</f>
        <v>010521060455</v>
      </c>
      <c r="E99" s="25" t="str">
        <f>IF(FIN!E99="","",FIN!E99)</f>
        <v>K591FMPP015</v>
      </c>
      <c r="F99" s="25" t="str">
        <f>IF(FIN!F99="","",FIN!F99)</f>
        <v>MPP</v>
      </c>
      <c r="G99" s="25">
        <f>IF(FIN!J99="","",FIN!J99)</f>
        <v>1</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MUHAMMAD HAZIM BIN ZAINAL ABIDIN</v>
      </c>
      <c r="C100" s="25" t="str">
        <f>IF(FIN!C100="","",FIN!C100)</f>
        <v>1 MPP</v>
      </c>
      <c r="D100" s="25" t="str">
        <f>IF(FIN!D100="","",FIN!D100)</f>
        <v>010727060565</v>
      </c>
      <c r="E100" s="25" t="str">
        <f>IF(FIN!E100="","",FIN!E100)</f>
        <v>K591FMPP016</v>
      </c>
      <c r="F100" s="25" t="str">
        <f>IF(FIN!F100="","",FIN!F100)</f>
        <v>MPP</v>
      </c>
      <c r="G100" s="25">
        <f>IF(FIN!J100="","",FIN!J100)</f>
        <v>1</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MUHAMMAD HAZIQ ZAFRAN BIN RAZAHAN</v>
      </c>
      <c r="C101" s="25" t="str">
        <f>IF(FIN!C101="","",FIN!C101)</f>
        <v>1 MPP</v>
      </c>
      <c r="D101" s="25" t="str">
        <f>IF(FIN!D101="","",FIN!D101)</f>
        <v>011005060701</v>
      </c>
      <c r="E101" s="25" t="str">
        <f>IF(FIN!E101="","",FIN!E101)</f>
        <v>K591FMPP017</v>
      </c>
      <c r="F101" s="25" t="str">
        <f>IF(FIN!F101="","",FIN!F101)</f>
        <v>MPP</v>
      </c>
      <c r="G101" s="25">
        <f>IF(FIN!J101="","",FIN!J101)</f>
        <v>1</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MUHAMMAD HILMI ZULQARNAIM BIN HAMDAN</v>
      </c>
      <c r="C102" s="25" t="str">
        <f>IF(FIN!C102="","",FIN!C102)</f>
        <v>1 MPP</v>
      </c>
      <c r="D102" s="25" t="str">
        <f>IF(FIN!D102="","",FIN!D102)</f>
        <v>010122060263</v>
      </c>
      <c r="E102" s="25" t="str">
        <f>IF(FIN!E102="","",FIN!E102)</f>
        <v>K591FMPP018</v>
      </c>
      <c r="F102" s="25" t="str">
        <f>IF(FIN!F102="","",FIN!F102)</f>
        <v>MPP</v>
      </c>
      <c r="G102" s="25">
        <f>IF(FIN!J102="","",FIN!J102)</f>
        <v>0</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MUHAMMAD NUR FIRDAUS BIN NAZRI</v>
      </c>
      <c r="C103" s="25" t="str">
        <f>IF(FIN!C103="","",FIN!C103)</f>
        <v>1 MPP</v>
      </c>
      <c r="D103" s="25" t="str">
        <f>IF(FIN!D103="","",FIN!D103)</f>
        <v>010618060099</v>
      </c>
      <c r="E103" s="25" t="str">
        <f>IF(FIN!E103="","",FIN!E103)</f>
        <v>K591FMPP019</v>
      </c>
      <c r="F103" s="25" t="str">
        <f>IF(FIN!F103="","",FIN!F103)</f>
        <v>MPP</v>
      </c>
      <c r="G103" s="25">
        <f>IF(FIN!J103="","",FIN!J103)</f>
        <v>1</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MUHAMMAD NUR HAFIZ BIN NORSTURA</v>
      </c>
      <c r="C104" s="25" t="str">
        <f>IF(FIN!C104="","",FIN!C104)</f>
        <v>1 MPP</v>
      </c>
      <c r="D104" s="25" t="str">
        <f>IF(FIN!D104="","",FIN!D104)</f>
        <v>010620060637</v>
      </c>
      <c r="E104" s="25" t="str">
        <f>IF(FIN!E104="","",FIN!E104)</f>
        <v>K591FMPP020</v>
      </c>
      <c r="F104" s="25" t="str">
        <f>IF(FIN!F104="","",FIN!F104)</f>
        <v>MPP</v>
      </c>
      <c r="G104" s="25">
        <f>IF(FIN!J104="","",FIN!J104)</f>
        <v>1</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MUHAMMAD NUR MUZAMMIL AIMAN BIN KASMAN</v>
      </c>
      <c r="C105" s="25" t="str">
        <f>IF(FIN!C105="","",FIN!C105)</f>
        <v>1 MPP</v>
      </c>
      <c r="D105" s="25" t="str">
        <f>IF(FIN!D105="","",FIN!D105)</f>
        <v>011127060531</v>
      </c>
      <c r="E105" s="25" t="str">
        <f>IF(FIN!E105="","",FIN!E105)</f>
        <v>K591FMPP021</v>
      </c>
      <c r="F105" s="25" t="str">
        <f>IF(FIN!F105="","",FIN!F105)</f>
        <v>MPP</v>
      </c>
      <c r="G105" s="25">
        <f>IF(FIN!J105="","",FIN!J105)</f>
        <v>1</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MUHAMMAD UZAIR QUSYAIRI BIN AHMAD</v>
      </c>
      <c r="C106" s="25" t="str">
        <f>IF(FIN!C106="","",FIN!C106)</f>
        <v>1 MPP</v>
      </c>
      <c r="D106" s="25" t="str">
        <f>IF(FIN!D106="","",FIN!D106)</f>
        <v>010206031179</v>
      </c>
      <c r="E106" s="25" t="str">
        <f>IF(FIN!E106="","",FIN!E106)</f>
        <v>K591FMPP022</v>
      </c>
      <c r="F106" s="25" t="str">
        <f>IF(FIN!F106="","",FIN!F106)</f>
        <v>MPP</v>
      </c>
      <c r="G106" s="25">
        <f>IF(FIN!J106="","",FIN!J106)</f>
        <v>1</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NAIM JUNAIDI BIN KHAIRUDDIN</v>
      </c>
      <c r="C107" s="25" t="str">
        <f>IF(FIN!C107="","",FIN!C107)</f>
        <v>1 MPP</v>
      </c>
      <c r="D107" s="25" t="str">
        <f>IF(FIN!D107="","",FIN!D107)</f>
        <v>010523030903</v>
      </c>
      <c r="E107" s="25" t="str">
        <f>IF(FIN!E107="","",FIN!E107)</f>
        <v>K591FMPP023</v>
      </c>
      <c r="F107" s="25" t="str">
        <f>IF(FIN!F107="","",FIN!F107)</f>
        <v>MPP</v>
      </c>
      <c r="G107" s="25">
        <f>IF(FIN!J107="","",FIN!J107)</f>
        <v>1</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NURUL SITI SHAHIDAH BINTI MUHAMMAD NAHA YELISA</v>
      </c>
      <c r="C108" s="25" t="str">
        <f>IF(FIN!C108="","",FIN!C108)</f>
        <v>1 MPP</v>
      </c>
      <c r="D108" s="25" t="str">
        <f>IF(FIN!D108="","",FIN!D108)</f>
        <v>011204060026</v>
      </c>
      <c r="E108" s="25" t="str">
        <f>IF(FIN!E108="","",FIN!E108)</f>
        <v>K591FMPP024</v>
      </c>
      <c r="F108" s="25" t="str">
        <f>IF(FIN!F108="","",FIN!F108)</f>
        <v>MPP</v>
      </c>
      <c r="G108" s="25">
        <f>IF(FIN!J108="","",FIN!J108)</f>
        <v>1</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SAIFUL ALIF RIZZUAN BIN MOHD BAKHTIAR</v>
      </c>
      <c r="C109" s="25" t="str">
        <f>IF(FIN!C109="","",FIN!C109)</f>
        <v>1 MPP</v>
      </c>
      <c r="D109" s="25" t="str">
        <f>IF(FIN!D109="","",FIN!D109)</f>
        <v>011007060027</v>
      </c>
      <c r="E109" s="25" t="str">
        <f>IF(FIN!E109="","",FIN!E109)</f>
        <v>K591FMPP025</v>
      </c>
      <c r="F109" s="25" t="str">
        <f>IF(FIN!F109="","",FIN!F109)</f>
        <v>MPP</v>
      </c>
      <c r="G109" s="25">
        <f>IF(FIN!J109="","",FIN!J109)</f>
        <v>1</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SYED ALIFF HAIQAL BIN SD ABD RAHMAN</v>
      </c>
      <c r="C110" s="25" t="str">
        <f>IF(FIN!C110="","",FIN!C110)</f>
        <v>1 MPP</v>
      </c>
      <c r="D110" s="25" t="str">
        <f>IF(FIN!D110="","",FIN!D110)</f>
        <v>010726060707</v>
      </c>
      <c r="E110" s="25" t="str">
        <f>IF(FIN!E110="","",FIN!E110)</f>
        <v>K591FMPP026</v>
      </c>
      <c r="F110" s="25" t="str">
        <f>IF(FIN!F110="","",FIN!F110)</f>
        <v>MPP</v>
      </c>
      <c r="G110" s="25">
        <f>IF(FIN!J110="","",FIN!J110)</f>
        <v>1</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TUAN MUHAMMAD NASUHA BIN TUAN MOHD JAFFAR</v>
      </c>
      <c r="C111" s="25" t="str">
        <f>IF(FIN!C111="","",FIN!C111)</f>
        <v>1 MPP</v>
      </c>
      <c r="D111" s="25" t="str">
        <f>IF(FIN!D111="","",FIN!D111)</f>
        <v>011224060381</v>
      </c>
      <c r="E111" s="25" t="str">
        <f>IF(FIN!E111="","",FIN!E111)</f>
        <v>K591FMPP027</v>
      </c>
      <c r="F111" s="25" t="str">
        <f>IF(FIN!F111="","",FIN!F111)</f>
        <v>MPP</v>
      </c>
      <c r="G111" s="25">
        <f>IF(FIN!J111="","",FIN!J111)</f>
        <v>1</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ADIB LUQMAN BIN ABDUL AZIZ</v>
      </c>
      <c r="C112" s="25" t="str">
        <f>IF(FIN!C112="","",FIN!C112)</f>
        <v>1 MTA</v>
      </c>
      <c r="D112" s="25" t="str">
        <f>IF(FIN!D112="","",FIN!D112)</f>
        <v>010102060215</v>
      </c>
      <c r="E112" s="25" t="str">
        <f>IF(FIN!E112="","",FIN!E112)</f>
        <v>K591FMTA001</v>
      </c>
      <c r="F112" s="25" t="str">
        <f>IF(FIN!F112="","",FIN!F112)</f>
        <v>MTA</v>
      </c>
      <c r="G112" s="25">
        <f>IF(FIN!J112="","",FIN!J112)</f>
        <v>1</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AHMAD AMIRUL ZAHIN BIN JOHARI</v>
      </c>
      <c r="C113" s="25" t="str">
        <f>IF(FIN!C113="","",FIN!C113)</f>
        <v>1 MTA</v>
      </c>
      <c r="D113" s="25" t="str">
        <f>IF(FIN!D113="","",FIN!D113)</f>
        <v>010108060611</v>
      </c>
      <c r="E113" s="25" t="str">
        <f>IF(FIN!E113="","",FIN!E113)</f>
        <v>K591FMTA002</v>
      </c>
      <c r="F113" s="25" t="str">
        <f>IF(FIN!F113="","",FIN!F113)</f>
        <v>MTA</v>
      </c>
      <c r="G113" s="25">
        <f>IF(FIN!J113="","",FIN!J113)</f>
        <v>1</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AMIR ZULFHADLI AZFAR BIN SANUDDIN</v>
      </c>
      <c r="C114" s="25" t="str">
        <f>IF(FIN!C114="","",FIN!C114)</f>
        <v>1 MTA</v>
      </c>
      <c r="D114" s="25" t="str">
        <f>IF(FIN!D114="","",FIN!D114)</f>
        <v>010419101943</v>
      </c>
      <c r="E114" s="25" t="str">
        <f>IF(FIN!E114="","",FIN!E114)</f>
        <v>K591FMTA003</v>
      </c>
      <c r="F114" s="25" t="str">
        <f>IF(FIN!F114="","",FIN!F114)</f>
        <v>MTA</v>
      </c>
      <c r="G114" s="25">
        <f>IF(FIN!J114="","",FIN!J114)</f>
        <v>1</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HANAN AL-ZAMAKHSYARI BIN CHE HASSAN</v>
      </c>
      <c r="C115" s="25" t="str">
        <f>IF(FIN!C115="","",FIN!C115)</f>
        <v>1 MTA</v>
      </c>
      <c r="D115" s="25" t="str">
        <f>IF(FIN!D115="","",FIN!D115)</f>
        <v>010111060479</v>
      </c>
      <c r="E115" s="25" t="str">
        <f>IF(FIN!E115="","",FIN!E115)</f>
        <v>K591FMTA004</v>
      </c>
      <c r="F115" s="25" t="str">
        <f>IF(FIN!F115="","",FIN!F115)</f>
        <v>MTA</v>
      </c>
      <c r="G115" s="25">
        <f>IF(FIN!J115="","",FIN!J115)</f>
        <v>1</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HARIS BIN AHMAD BASRI</v>
      </c>
      <c r="C116" s="25" t="str">
        <f>IF(FIN!C116="","",FIN!C116)</f>
        <v>1 MTA</v>
      </c>
      <c r="D116" s="25" t="str">
        <f>IF(FIN!D116="","",FIN!D116)</f>
        <v>010110030737</v>
      </c>
      <c r="E116" s="25" t="str">
        <f>IF(FIN!E116="","",FIN!E116)</f>
        <v>K591FMTA005</v>
      </c>
      <c r="F116" s="25" t="str">
        <f>IF(FIN!F116="","",FIN!F116)</f>
        <v>MTA</v>
      </c>
      <c r="G116" s="25">
        <f>IF(FIN!J116="","",FIN!J116)</f>
        <v>1</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MOHAMAD ZULFIKRIE BIN JOHARI</v>
      </c>
      <c r="C117" s="25" t="str">
        <f>IF(FIN!C117="","",FIN!C117)</f>
        <v>1 MTA</v>
      </c>
      <c r="D117" s="25" t="str">
        <f>IF(FIN!D117="","",FIN!D117)</f>
        <v>011225030063</v>
      </c>
      <c r="E117" s="25" t="str">
        <f>IF(FIN!E117="","",FIN!E117)</f>
        <v>K591FMTA006</v>
      </c>
      <c r="F117" s="25" t="str">
        <f>IF(FIN!F117="","",FIN!F117)</f>
        <v>MTA</v>
      </c>
      <c r="G117" s="25">
        <f>IF(FIN!J117="","",FIN!J117)</f>
        <v>1</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MUHAMAD HAFIZ BIN SHAMSURI</v>
      </c>
      <c r="C118" s="25" t="str">
        <f>IF(FIN!C118="","",FIN!C118)</f>
        <v>1 MTA</v>
      </c>
      <c r="D118" s="25" t="str">
        <f>IF(FIN!D118="","",FIN!D118)</f>
        <v>010919060607</v>
      </c>
      <c r="E118" s="25" t="str">
        <f>IF(FIN!E118="","",FIN!E118)</f>
        <v>K591FMTA007</v>
      </c>
      <c r="F118" s="25" t="str">
        <f>IF(FIN!F118="","",FIN!F118)</f>
        <v>MTA</v>
      </c>
      <c r="G118" s="25">
        <f>IF(FIN!J118="","",FIN!J118)</f>
        <v>1</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MUHAMAD HISAMUDDIN BIN ABDUL SAMAD</v>
      </c>
      <c r="C119" s="25" t="str">
        <f>IF(FIN!C119="","",FIN!C119)</f>
        <v>1 MTA</v>
      </c>
      <c r="D119" s="25" t="str">
        <f>IF(FIN!D119="","",FIN!D119)</f>
        <v>010702060761</v>
      </c>
      <c r="E119" s="25" t="str">
        <f>IF(FIN!E119="","",FIN!E119)</f>
        <v>K591FMTA008</v>
      </c>
      <c r="F119" s="25" t="str">
        <f>IF(FIN!F119="","",FIN!F119)</f>
        <v>MTA</v>
      </c>
      <c r="G119" s="25">
        <f>IF(FIN!J119="","",FIN!J119)</f>
        <v>1</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MUHAMAD MUSLIHUDDIN BIN MOHAMED TAHA</v>
      </c>
      <c r="C120" s="25" t="str">
        <f>IF(FIN!C120="","",FIN!C120)</f>
        <v>1 MTA</v>
      </c>
      <c r="D120" s="25" t="str">
        <f>IF(FIN!D120="","",FIN!D120)</f>
        <v>010310060447</v>
      </c>
      <c r="E120" s="25" t="str">
        <f>IF(FIN!E120="","",FIN!E120)</f>
        <v>K591FMTA009</v>
      </c>
      <c r="F120" s="25" t="str">
        <f>IF(FIN!F120="","",FIN!F120)</f>
        <v>MTA</v>
      </c>
      <c r="G120" s="25">
        <f>IF(FIN!J120="","",FIN!J120)</f>
        <v>1</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MUHAMMAD AIMAN HIDAYAT BIN NOOR AZMAN</v>
      </c>
      <c r="C121" s="25" t="str">
        <f>IF(FIN!C121="","",FIN!C121)</f>
        <v>1 MTA</v>
      </c>
      <c r="D121" s="25" t="str">
        <f>IF(FIN!D121="","",FIN!D121)</f>
        <v>011024060395</v>
      </c>
      <c r="E121" s="25" t="str">
        <f>IF(FIN!E121="","",FIN!E121)</f>
        <v>K591FMTA010</v>
      </c>
      <c r="F121" s="25" t="str">
        <f>IF(FIN!F121="","",FIN!F121)</f>
        <v>MTA</v>
      </c>
      <c r="G121" s="25">
        <f>IF(FIN!J121="","",FIN!J121)</f>
        <v>1</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MUHAMMAD AMIER FIRDAUS BIN MOHD HASANI</v>
      </c>
      <c r="C122" s="25" t="str">
        <f>IF(FIN!C122="","",FIN!C122)</f>
        <v>1 MTA</v>
      </c>
      <c r="D122" s="25" t="str">
        <f>IF(FIN!D122="","",FIN!D122)</f>
        <v>010310060527</v>
      </c>
      <c r="E122" s="25" t="str">
        <f>IF(FIN!E122="","",FIN!E122)</f>
        <v>K591FMTA011</v>
      </c>
      <c r="F122" s="25" t="str">
        <f>IF(FIN!F122="","",FIN!F122)</f>
        <v>MTA</v>
      </c>
      <c r="G122" s="25">
        <f>IF(FIN!J122="","",FIN!J122)</f>
        <v>1</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MUHAMMAD AMMAR HAZIM BIN AZIZAN</v>
      </c>
      <c r="C123" s="25" t="str">
        <f>IF(FIN!C123="","",FIN!C123)</f>
        <v>1 MTA</v>
      </c>
      <c r="D123" s="25" t="str">
        <f>IF(FIN!D123="","",FIN!D123)</f>
        <v>010225060493</v>
      </c>
      <c r="E123" s="25" t="str">
        <f>IF(FIN!E123="","",FIN!E123)</f>
        <v>K591FMTA012</v>
      </c>
      <c r="F123" s="25" t="str">
        <f>IF(FIN!F123="","",FIN!F123)</f>
        <v>MTA</v>
      </c>
      <c r="G123" s="25">
        <f>IF(FIN!J123="","",FIN!J123)</f>
        <v>1</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MUHAMMAD DANIAL ASYRAF BIN MAKHTAR</v>
      </c>
      <c r="C124" s="25" t="str">
        <f>IF(FIN!C124="","",FIN!C124)</f>
        <v>1 MTA</v>
      </c>
      <c r="D124" s="25" t="str">
        <f>IF(FIN!D124="","",FIN!D124)</f>
        <v>010823060485</v>
      </c>
      <c r="E124" s="25" t="str">
        <f>IF(FIN!E124="","",FIN!E124)</f>
        <v>K591FMTA013</v>
      </c>
      <c r="F124" s="25" t="str">
        <f>IF(FIN!F124="","",FIN!F124)</f>
        <v>MTA</v>
      </c>
      <c r="G124" s="25">
        <f>IF(FIN!J124="","",FIN!J124)</f>
        <v>1</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MUHAMMAD EMIR HEIKAL BIN AZHAR</v>
      </c>
      <c r="C125" s="25" t="str">
        <f>IF(FIN!C125="","",FIN!C125)</f>
        <v>1 MTA</v>
      </c>
      <c r="D125" s="25" t="str">
        <f>IF(FIN!D125="","",FIN!D125)</f>
        <v>010624100675</v>
      </c>
      <c r="E125" s="25" t="str">
        <f>IF(FIN!E125="","",FIN!E125)</f>
        <v>K591FMTA014</v>
      </c>
      <c r="F125" s="25" t="str">
        <f>IF(FIN!F125="","",FIN!F125)</f>
        <v>MTA</v>
      </c>
      <c r="G125" s="25">
        <f>IF(FIN!J125="","",FIN!J125)</f>
        <v>1</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MUHAMMAD FITRI AIMAN BIN RAHIM</v>
      </c>
      <c r="C126" s="25" t="str">
        <f>IF(FIN!C126="","",FIN!C126)</f>
        <v>1 MTA</v>
      </c>
      <c r="D126" s="25" t="str">
        <f>IF(FIN!D126="","",FIN!D126)</f>
        <v>011216080497</v>
      </c>
      <c r="E126" s="25" t="str">
        <f>IF(FIN!E126="","",FIN!E126)</f>
        <v>K591FMTA015</v>
      </c>
      <c r="F126" s="25" t="str">
        <f>IF(FIN!F126="","",FIN!F126)</f>
        <v>MTA</v>
      </c>
      <c r="G126" s="25">
        <f>IF(FIN!J126="","",FIN!J126)</f>
        <v>1</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MUHAMMAD HELMIEY BIN HISHAMUDIN</v>
      </c>
      <c r="C127" s="25" t="str">
        <f>IF(FIN!C127="","",FIN!C127)</f>
        <v>1 MTA</v>
      </c>
      <c r="D127" s="25" t="str">
        <f>IF(FIN!D127="","",FIN!D127)</f>
        <v>010714060371</v>
      </c>
      <c r="E127" s="25" t="str">
        <f>IF(FIN!E127="","",FIN!E127)</f>
        <v>K591FMTA016</v>
      </c>
      <c r="F127" s="25" t="str">
        <f>IF(FIN!F127="","",FIN!F127)</f>
        <v>MTA</v>
      </c>
      <c r="G127" s="25">
        <f>IF(FIN!J127="","",FIN!J127)</f>
        <v>1</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MUHAMMAD IRFAN BIN YUSOF ABD.GHAPOR</v>
      </c>
      <c r="C128" s="25" t="str">
        <f>IF(FIN!C128="","",FIN!C128)</f>
        <v>1 MTA</v>
      </c>
      <c r="D128" s="25" t="str">
        <f>IF(FIN!D128="","",FIN!D128)</f>
        <v>011201101793</v>
      </c>
      <c r="E128" s="25" t="str">
        <f>IF(FIN!E128="","",FIN!E128)</f>
        <v>K591FMTA017</v>
      </c>
      <c r="F128" s="25" t="str">
        <f>IF(FIN!F128="","",FIN!F128)</f>
        <v>MTA</v>
      </c>
      <c r="G128" s="25">
        <f>IF(FIN!J128="","",FIN!J128)</f>
        <v>1</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MUHAMMAD LOKMAN NULHAKIM BIN MOHD NOOR</v>
      </c>
      <c r="C129" s="25" t="str">
        <f>IF(FIN!C129="","",FIN!C129)</f>
        <v>1 MTA</v>
      </c>
      <c r="D129" s="25" t="str">
        <f>IF(FIN!D129="","",FIN!D129)</f>
        <v>010603110217</v>
      </c>
      <c r="E129" s="25" t="str">
        <f>IF(FIN!E129="","",FIN!E129)</f>
        <v>K591FMTA018</v>
      </c>
      <c r="F129" s="25" t="str">
        <f>IF(FIN!F129="","",FIN!F129)</f>
        <v>MTA</v>
      </c>
      <c r="G129" s="25">
        <f>IF(FIN!J129="","",FIN!J129)</f>
        <v>1</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MUHAMMAD RUSYDI NAIM BIN MOHD SUKRI</v>
      </c>
      <c r="C130" s="25" t="str">
        <f>IF(FIN!C130="","",FIN!C130)</f>
        <v>1 MTA</v>
      </c>
      <c r="D130" s="25" t="str">
        <f>IF(FIN!D130="","",FIN!D130)</f>
        <v>010225060565</v>
      </c>
      <c r="E130" s="25" t="str">
        <f>IF(FIN!E130="","",FIN!E130)</f>
        <v>K591FMTA019</v>
      </c>
      <c r="F130" s="25" t="str">
        <f>IF(FIN!F130="","",FIN!F130)</f>
        <v>MTA</v>
      </c>
      <c r="G130" s="25">
        <f>IF(FIN!J130="","",FIN!J130)</f>
        <v>1</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MUHAMMAD SHAUQI BIN SHAMSUDDIN</v>
      </c>
      <c r="C131" s="25" t="str">
        <f>IF(FIN!C131="","",FIN!C131)</f>
        <v>1 MTA</v>
      </c>
      <c r="D131" s="25" t="str">
        <f>IF(FIN!D131="","",FIN!D131)</f>
        <v>010407060187</v>
      </c>
      <c r="E131" s="25" t="str">
        <f>IF(FIN!E131="","",FIN!E131)</f>
        <v>K591FMTA020</v>
      </c>
      <c r="F131" s="25" t="str">
        <f>IF(FIN!F131="","",FIN!F131)</f>
        <v>MTA</v>
      </c>
      <c r="G131" s="25">
        <f>IF(FIN!J131="","",FIN!J131)</f>
        <v>1</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MUHAMMAD SYUKRI BIN ABDULLAH</v>
      </c>
      <c r="C132" s="25" t="str">
        <f>IF(FIN!C132="","",FIN!C132)</f>
        <v>1 MTA</v>
      </c>
      <c r="D132" s="25" t="str">
        <f>IF(FIN!D132="","",FIN!D132)</f>
        <v>010318060361</v>
      </c>
      <c r="E132" s="25" t="str">
        <f>IF(FIN!E132="","",FIN!E132)</f>
        <v>K591FMTA021</v>
      </c>
      <c r="F132" s="25" t="str">
        <f>IF(FIN!F132="","",FIN!F132)</f>
        <v>MTA</v>
      </c>
      <c r="G132" s="25">
        <f>IF(FIN!J132="","",FIN!J132)</f>
        <v>1</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NUR AMIZARTY AINNA BINTI ZAIDI</v>
      </c>
      <c r="C133" s="25" t="str">
        <f>IF(FIN!C133="","",FIN!C133)</f>
        <v>1 MTA</v>
      </c>
      <c r="D133" s="25" t="str">
        <f>IF(FIN!D133="","",FIN!D133)</f>
        <v>010525060794</v>
      </c>
      <c r="E133" s="25" t="str">
        <f>IF(FIN!E133="","",FIN!E133)</f>
        <v>K591FMTA022</v>
      </c>
      <c r="F133" s="25" t="str">
        <f>IF(FIN!F133="","",FIN!F133)</f>
        <v>MTA</v>
      </c>
      <c r="G133" s="25">
        <f>IF(FIN!J133="","",FIN!J133)</f>
        <v>1</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NURUL NADHIRAH BINTI AHMAD TAJUDDIN</v>
      </c>
      <c r="C134" s="25" t="str">
        <f>IF(FIN!C134="","",FIN!C134)</f>
        <v>1 MTA</v>
      </c>
      <c r="D134" s="25" t="str">
        <f>IF(FIN!D134="","",FIN!D134)</f>
        <v>010225060012</v>
      </c>
      <c r="E134" s="25" t="str">
        <f>IF(FIN!E134="","",FIN!E134)</f>
        <v>K591FMTA023</v>
      </c>
      <c r="F134" s="25" t="str">
        <f>IF(FIN!F134="","",FIN!F134)</f>
        <v>MTA</v>
      </c>
      <c r="G134" s="25">
        <f>IF(FIN!J134="","",FIN!J134)</f>
        <v>1</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NURUL SYAFIQAH NABILA</v>
      </c>
      <c r="C135" s="25" t="str">
        <f>IF(FIN!C135="","",FIN!C135)</f>
        <v>1 MTA</v>
      </c>
      <c r="D135" s="25" t="str">
        <f>IF(FIN!D135="","",FIN!D135)</f>
        <v>010310060236</v>
      </c>
      <c r="E135" s="25" t="str">
        <f>IF(FIN!E135="","",FIN!E135)</f>
        <v>K591FMTA024</v>
      </c>
      <c r="F135" s="25" t="str">
        <f>IF(FIN!F135="","",FIN!F135)</f>
        <v>MTA</v>
      </c>
      <c r="G135" s="25">
        <f>IF(FIN!J135="","",FIN!J135)</f>
        <v>1</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RAJA SOFFI ASYIKEEN BINTI RAJA AFINDI</v>
      </c>
      <c r="C136" s="25" t="str">
        <f>IF(FIN!C136="","",FIN!C136)</f>
        <v>1 MTA</v>
      </c>
      <c r="D136" s="25" t="str">
        <f>IF(FIN!D136="","",FIN!D136)</f>
        <v>010906060472</v>
      </c>
      <c r="E136" s="25" t="str">
        <f>IF(FIN!E136="","",FIN!E136)</f>
        <v>K591FMTA025</v>
      </c>
      <c r="F136" s="25" t="str">
        <f>IF(FIN!F136="","",FIN!F136)</f>
        <v>MTA</v>
      </c>
      <c r="G136" s="25">
        <f>IF(FIN!J136="","",FIN!J136)</f>
        <v>1</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SAHARUDDIN BIN JAHIDIN</v>
      </c>
      <c r="C137" s="25" t="str">
        <f>IF(FIN!C137="","",FIN!C137)</f>
        <v>1 MTA</v>
      </c>
      <c r="D137" s="25" t="str">
        <f>IF(FIN!D137="","",FIN!D137)</f>
        <v>010118060375</v>
      </c>
      <c r="E137" s="25" t="str">
        <f>IF(FIN!E137="","",FIN!E137)</f>
        <v>K591FMTA026</v>
      </c>
      <c r="F137" s="25" t="str">
        <f>IF(FIN!F137="","",FIN!F137)</f>
        <v>MTA</v>
      </c>
      <c r="G137" s="25">
        <f>IF(FIN!J137="","",FIN!J137)</f>
        <v>1</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SHAHADAN BIN AHMAD</v>
      </c>
      <c r="C138" s="25" t="str">
        <f>IF(FIN!C138="","",FIN!C138)</f>
        <v>1 MTA</v>
      </c>
      <c r="D138" s="25" t="str">
        <f>IF(FIN!D138="","",FIN!D138)</f>
        <v>011103060297</v>
      </c>
      <c r="E138" s="25" t="str">
        <f>IF(FIN!E138="","",FIN!E138)</f>
        <v>K591FMTA027</v>
      </c>
      <c r="F138" s="25" t="str">
        <f>IF(FIN!F138="","",FIN!F138)</f>
        <v>MTA</v>
      </c>
      <c r="G138" s="25">
        <f>IF(FIN!J138="","",FIN!J138)</f>
        <v>1</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ABDUL AL-HAFIZ BIN ABDUL HADI</v>
      </c>
      <c r="C139" s="25" t="str">
        <f>IF(FIN!C139="","",FIN!C139)</f>
        <v>1 MTK</v>
      </c>
      <c r="D139" s="25" t="str">
        <f>IF(FIN!D139="","",FIN!D139)</f>
        <v>010420060085</v>
      </c>
      <c r="E139" s="25" t="str">
        <f>IF(FIN!E139="","",FIN!E139)</f>
        <v>K591FMTK001</v>
      </c>
      <c r="F139" s="25" t="str">
        <f>IF(FIN!F139="","",FIN!F139)</f>
        <v>MTK</v>
      </c>
      <c r="G139" s="25">
        <f>IF(FIN!J139="","",FIN!J139)</f>
        <v>1</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ADIB NUR ADAM BIN NORAZLAN</v>
      </c>
      <c r="C140" s="25" t="str">
        <f>IF(FIN!C140="","",FIN!C140)</f>
        <v>1 MTK</v>
      </c>
      <c r="D140" s="25" t="str">
        <f>IF(FIN!D140="","",FIN!D140)</f>
        <v>010927060471</v>
      </c>
      <c r="E140" s="25" t="str">
        <f>IF(FIN!E140="","",FIN!E140)</f>
        <v>K591FMTK002</v>
      </c>
      <c r="F140" s="25" t="str">
        <f>IF(FIN!F140="","",FIN!F140)</f>
        <v>MTK</v>
      </c>
      <c r="G140" s="25">
        <f>IF(FIN!J140="","",FIN!J140)</f>
        <v>1</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AHMAD LUFTI BIN HAMIZI</v>
      </c>
      <c r="C141" s="25" t="str">
        <f>IF(FIN!C141="","",FIN!C141)</f>
        <v>1 MTK</v>
      </c>
      <c r="D141" s="25" t="str">
        <f>IF(FIN!D141="","",FIN!D141)</f>
        <v>010727060987</v>
      </c>
      <c r="E141" s="25" t="str">
        <f>IF(FIN!E141="","",FIN!E141)</f>
        <v>K591FMTK003</v>
      </c>
      <c r="F141" s="25" t="str">
        <f>IF(FIN!F141="","",FIN!F141)</f>
        <v>MTK</v>
      </c>
      <c r="G141" s="25">
        <f>IF(FIN!J141="","",FIN!J141)</f>
        <v>1</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AJHMAL FAHMI BIN RAMLI</v>
      </c>
      <c r="C142" s="25" t="str">
        <f>IF(FIN!C142="","",FIN!C142)</f>
        <v>1 MTK</v>
      </c>
      <c r="D142" s="25" t="str">
        <f>IF(FIN!D142="","",FIN!D142)</f>
        <v>010327060419</v>
      </c>
      <c r="E142" s="25" t="str">
        <f>IF(FIN!E142="","",FIN!E142)</f>
        <v>K591FMTK004</v>
      </c>
      <c r="F142" s="25" t="str">
        <f>IF(FIN!F142="","",FIN!F142)</f>
        <v>MTK</v>
      </c>
      <c r="G142" s="25">
        <f>IF(FIN!J142="","",FIN!J142)</f>
        <v>1</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IQMAL HAKIMI BIN MAT ALIAS</v>
      </c>
      <c r="C143" s="25" t="str">
        <f>IF(FIN!C143="","",FIN!C143)</f>
        <v>1 MTK</v>
      </c>
      <c r="D143" s="25" t="str">
        <f>IF(FIN!D143="","",FIN!D143)</f>
        <v>010520060103</v>
      </c>
      <c r="E143" s="25" t="str">
        <f>IF(FIN!E143="","",FIN!E143)</f>
        <v>K591FMTK005</v>
      </c>
      <c r="F143" s="25" t="str">
        <f>IF(FIN!F143="","",FIN!F143)</f>
        <v>MTK</v>
      </c>
      <c r="G143" s="25">
        <f>IF(FIN!J143="","",FIN!J143)</f>
        <v>1</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MOHAMAD AMIRUL MUHAFFIZ BIN ABD. SATAR</v>
      </c>
      <c r="C144" s="25" t="str">
        <f>IF(FIN!C144="","",FIN!C144)</f>
        <v>1 MTK</v>
      </c>
      <c r="D144" s="25" t="str">
        <f>IF(FIN!D144="","",FIN!D144)</f>
        <v>011030060957</v>
      </c>
      <c r="E144" s="25" t="str">
        <f>IF(FIN!E144="","",FIN!E144)</f>
        <v>K591FMTK006</v>
      </c>
      <c r="F144" s="25" t="str">
        <f>IF(FIN!F144="","",FIN!F144)</f>
        <v>MTK</v>
      </c>
      <c r="G144" s="25">
        <f>IF(FIN!J144="","",FIN!J144)</f>
        <v>1</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MOHAMAD ZARIF TAJUDDIN BIN MOHD FAUZI</v>
      </c>
      <c r="C145" s="25" t="str">
        <f>IF(FIN!C145="","",FIN!C145)</f>
        <v>1 MTK</v>
      </c>
      <c r="D145" s="25" t="str">
        <f>IF(FIN!D145="","",FIN!D145)</f>
        <v>011226060107</v>
      </c>
      <c r="E145" s="25" t="str">
        <f>IF(FIN!E145="","",FIN!E145)</f>
        <v>K591FMTK007</v>
      </c>
      <c r="F145" s="25" t="str">
        <f>IF(FIN!F145="","",FIN!F145)</f>
        <v>MTK</v>
      </c>
      <c r="G145" s="25">
        <f>IF(FIN!J145="","",FIN!J145)</f>
        <v>1</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MUHAMAD ARIFF BIN MOHD NOOR</v>
      </c>
      <c r="C146" s="25" t="str">
        <f>IF(FIN!C146="","",FIN!C146)</f>
        <v>1 MTK</v>
      </c>
      <c r="D146" s="25" t="str">
        <f>IF(FIN!D146="","",FIN!D146)</f>
        <v>010918120719</v>
      </c>
      <c r="E146" s="25" t="str">
        <f>IF(FIN!E146="","",FIN!E146)</f>
        <v>K591FMTK008</v>
      </c>
      <c r="F146" s="25" t="str">
        <f>IF(FIN!F146="","",FIN!F146)</f>
        <v>MTK</v>
      </c>
      <c r="G146" s="25">
        <f>IF(FIN!J146="","",FIN!J146)</f>
        <v>1</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MUHAMAD ISKANDAR AFZAN BIN SAM SAIMUN</v>
      </c>
      <c r="C147" s="25" t="str">
        <f>IF(FIN!C147="","",FIN!C147)</f>
        <v>1 MTK</v>
      </c>
      <c r="D147" s="25" t="str">
        <f>IF(FIN!D147="","",FIN!D147)</f>
        <v>011011060521</v>
      </c>
      <c r="E147" s="25" t="str">
        <f>IF(FIN!E147="","",FIN!E147)</f>
        <v>K591FMTK009</v>
      </c>
      <c r="F147" s="25" t="str">
        <f>IF(FIN!F147="","",FIN!F147)</f>
        <v>MTK</v>
      </c>
      <c r="G147" s="25">
        <f>IF(FIN!J147="","",FIN!J147)</f>
        <v>1</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MUHAMAD NUR HIDAYAT BIN AZHARI</v>
      </c>
      <c r="C148" s="25" t="str">
        <f>IF(FIN!C148="","",FIN!C148)</f>
        <v>1 MTK</v>
      </c>
      <c r="D148" s="25" t="str">
        <f>IF(FIN!D148="","",FIN!D148)</f>
        <v>010615050047</v>
      </c>
      <c r="E148" s="25" t="str">
        <f>IF(FIN!E148="","",FIN!E148)</f>
        <v>K591FMTK010</v>
      </c>
      <c r="F148" s="25" t="str">
        <f>IF(FIN!F148="","",FIN!F148)</f>
        <v>MTK</v>
      </c>
      <c r="G148" s="25">
        <f>IF(FIN!J148="","",FIN!J148)</f>
        <v>1</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MUHAMMAD AFI BIN AZWARI</v>
      </c>
      <c r="C149" s="25" t="str">
        <f>IF(FIN!C149="","",FIN!C149)</f>
        <v>1 MTK</v>
      </c>
      <c r="D149" s="25" t="str">
        <f>IF(FIN!D149="","",FIN!D149)</f>
        <v>010930010563</v>
      </c>
      <c r="E149" s="25" t="str">
        <f>IF(FIN!E149="","",FIN!E149)</f>
        <v>K591FMTK011</v>
      </c>
      <c r="F149" s="25" t="str">
        <f>IF(FIN!F149="","",FIN!F149)</f>
        <v>MTK</v>
      </c>
      <c r="G149" s="25">
        <f>IF(FIN!J149="","",FIN!J149)</f>
        <v>1</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MUHAMMAD AFIQ BIN YUSNI</v>
      </c>
      <c r="C150" s="25" t="str">
        <f>IF(FIN!C150="","",FIN!C150)</f>
        <v>1 MTK</v>
      </c>
      <c r="D150" s="25" t="str">
        <f>IF(FIN!D150="","",FIN!D150)</f>
        <v>010422100597</v>
      </c>
      <c r="E150" s="25" t="str">
        <f>IF(FIN!E150="","",FIN!E150)</f>
        <v>K591FMTK012</v>
      </c>
      <c r="F150" s="25" t="str">
        <f>IF(FIN!F150="","",FIN!F150)</f>
        <v>MTK</v>
      </c>
      <c r="G150" s="25">
        <f>IF(FIN!J150="","",FIN!J150)</f>
        <v>1</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MUHAMMAD AIZAM BIN MUSA</v>
      </c>
      <c r="C151" s="25" t="str">
        <f>IF(FIN!C151="","",FIN!C151)</f>
        <v>1 MTK</v>
      </c>
      <c r="D151" s="25" t="str">
        <f>IF(FIN!D151="","",FIN!D151)</f>
        <v>011021060365</v>
      </c>
      <c r="E151" s="25" t="str">
        <f>IF(FIN!E151="","",FIN!E151)</f>
        <v>K591FMTK013</v>
      </c>
      <c r="F151" s="25" t="str">
        <f>IF(FIN!F151="","",FIN!F151)</f>
        <v>MTK</v>
      </c>
      <c r="G151" s="25">
        <f>IF(FIN!J151="","",FIN!J151)</f>
        <v>1</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MUHAMMAD ASYRUL FAHMI BIN NORSUHAIDI</v>
      </c>
      <c r="C152" s="25" t="str">
        <f>IF(FIN!C152="","",FIN!C152)</f>
        <v>1 MTK</v>
      </c>
      <c r="D152" s="25" t="str">
        <f>IF(FIN!D152="","",FIN!D152)</f>
        <v>010406060249</v>
      </c>
      <c r="E152" s="25" t="str">
        <f>IF(FIN!E152="","",FIN!E152)</f>
        <v>K591FMTK014</v>
      </c>
      <c r="F152" s="25" t="str">
        <f>IF(FIN!F152="","",FIN!F152)</f>
        <v>MTK</v>
      </c>
      <c r="G152" s="25">
        <f>IF(FIN!J152="","",FIN!J152)</f>
        <v>1</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MUHAMMAD AZUAN BIN MAT ALI</v>
      </c>
      <c r="C153" s="25" t="str">
        <f>IF(FIN!C153="","",FIN!C153)</f>
        <v>1 MTK</v>
      </c>
      <c r="D153" s="25" t="str">
        <f>IF(FIN!D153="","",FIN!D153)</f>
        <v>011126060329</v>
      </c>
      <c r="E153" s="25" t="str">
        <f>IF(FIN!E153="","",FIN!E153)</f>
        <v>K591FMTK015</v>
      </c>
      <c r="F153" s="25" t="str">
        <f>IF(FIN!F153="","",FIN!F153)</f>
        <v>MTK</v>
      </c>
      <c r="G153" s="25">
        <f>IF(FIN!J153="","",FIN!J153)</f>
        <v>1</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MUHAMMAD DANIEL HAFIZAM BIN MAHFOD</v>
      </c>
      <c r="C154" s="25" t="str">
        <f>IF(FIN!C154="","",FIN!C154)</f>
        <v>1 MTK</v>
      </c>
      <c r="D154" s="25" t="str">
        <f>IF(FIN!D154="","",FIN!D154)</f>
        <v>010507141259</v>
      </c>
      <c r="E154" s="25" t="str">
        <f>IF(FIN!E154="","",FIN!E154)</f>
        <v>K591FMTK016</v>
      </c>
      <c r="F154" s="25" t="str">
        <f>IF(FIN!F154="","",FIN!F154)</f>
        <v>MTK</v>
      </c>
      <c r="G154" s="25">
        <f>IF(FIN!J154="","",FIN!J154)</f>
        <v>1</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MUHAMMAD FIRDAUS HAKIMY BIN AFINDDY</v>
      </c>
      <c r="C155" s="25" t="str">
        <f>IF(FIN!C155="","",FIN!C155)</f>
        <v>1 MTK</v>
      </c>
      <c r="D155" s="25" t="str">
        <f>IF(FIN!D155="","",FIN!D155)</f>
        <v>010807100141</v>
      </c>
      <c r="E155" s="25" t="str">
        <f>IF(FIN!E155="","",FIN!E155)</f>
        <v>K591FMTK017</v>
      </c>
      <c r="F155" s="25" t="str">
        <f>IF(FIN!F155="","",FIN!F155)</f>
        <v>MTK</v>
      </c>
      <c r="G155" s="25">
        <f>IF(FIN!J155="","",FIN!J155)</f>
        <v>1</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MUHAMMAD HASAN AL BASRI BIN SUPIAN</v>
      </c>
      <c r="C156" s="25" t="str">
        <f>IF(FIN!C156="","",FIN!C156)</f>
        <v>1 MTK</v>
      </c>
      <c r="D156" s="25" t="str">
        <f>IF(FIN!D156="","",FIN!D156)</f>
        <v>010902130963</v>
      </c>
      <c r="E156" s="25" t="str">
        <f>IF(FIN!E156="","",FIN!E156)</f>
        <v>K591FMTK018</v>
      </c>
      <c r="F156" s="25" t="str">
        <f>IF(FIN!F156="","",FIN!F156)</f>
        <v>MTK</v>
      </c>
      <c r="G156" s="25">
        <f>IF(FIN!J156="","",FIN!J156)</f>
        <v>1</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MUHAMMAD ISMA DENIAL BIN MD ROFMAN</v>
      </c>
      <c r="C157" s="25" t="str">
        <f>IF(FIN!C157="","",FIN!C157)</f>
        <v>1 MTK</v>
      </c>
      <c r="D157" s="25" t="str">
        <f>IF(FIN!D157="","",FIN!D157)</f>
        <v>010428060717</v>
      </c>
      <c r="E157" s="25" t="str">
        <f>IF(FIN!E157="","",FIN!E157)</f>
        <v>K591FMTK019</v>
      </c>
      <c r="F157" s="25" t="str">
        <f>IF(FIN!F157="","",FIN!F157)</f>
        <v>MTK</v>
      </c>
      <c r="G157" s="25">
        <f>IF(FIN!J157="","",FIN!J157)</f>
        <v>1</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MUHAMMAD LUQMAN HAKIM BIN SAHAIMI</v>
      </c>
      <c r="C158" s="25" t="str">
        <f>IF(FIN!C158="","",FIN!C158)</f>
        <v>1 MTK</v>
      </c>
      <c r="D158" s="25" t="str">
        <f>IF(FIN!D158="","",FIN!D158)</f>
        <v>010219060665</v>
      </c>
      <c r="E158" s="25" t="str">
        <f>IF(FIN!E158="","",FIN!E158)</f>
        <v>K591FMTK020</v>
      </c>
      <c r="F158" s="25" t="str">
        <f>IF(FIN!F158="","",FIN!F158)</f>
        <v>MTK</v>
      </c>
      <c r="G158" s="25">
        <f>IF(FIN!J158="","",FIN!J158)</f>
        <v>1</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MUHAMMAD NUR AIMAN BIN MOHD ALI</v>
      </c>
      <c r="C159" s="25" t="str">
        <f>IF(FIN!C159="","",FIN!C159)</f>
        <v>1 MTK</v>
      </c>
      <c r="D159" s="25" t="str">
        <f>IF(FIN!D159="","",FIN!D159)</f>
        <v>010524060397</v>
      </c>
      <c r="E159" s="25" t="str">
        <f>IF(FIN!E159="","",FIN!E159)</f>
        <v>K591FMTK021</v>
      </c>
      <c r="F159" s="25" t="str">
        <f>IF(FIN!F159="","",FIN!F159)</f>
        <v>MTK</v>
      </c>
      <c r="G159" s="25">
        <f>IF(FIN!J159="","",FIN!J159)</f>
        <v>1</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MUHAMMAD NUR SOLEH BIN BUSTAN</v>
      </c>
      <c r="C160" s="25" t="str">
        <f>IF(FIN!C160="","",FIN!C160)</f>
        <v>1 MTK</v>
      </c>
      <c r="D160" s="25" t="str">
        <f>IF(FIN!D160="","",FIN!D160)</f>
        <v>010505060797</v>
      </c>
      <c r="E160" s="25" t="str">
        <f>IF(FIN!E160="","",FIN!E160)</f>
        <v>K591FMTK022</v>
      </c>
      <c r="F160" s="25" t="str">
        <f>IF(FIN!F160="","",FIN!F160)</f>
        <v>MTK</v>
      </c>
      <c r="G160" s="25">
        <f>IF(FIN!J160="","",FIN!J160)</f>
        <v>1</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MUHAMMAD SYAHIR AKMAL BIN PAUZI</v>
      </c>
      <c r="C161" s="25" t="str">
        <f>IF(FIN!C161="","",FIN!C161)</f>
        <v>1 MTK</v>
      </c>
      <c r="D161" s="25" t="str">
        <f>IF(FIN!D161="","",FIN!D161)</f>
        <v>010509060313</v>
      </c>
      <c r="E161" s="25" t="str">
        <f>IF(FIN!E161="","",FIN!E161)</f>
        <v>K591FMTK023</v>
      </c>
      <c r="F161" s="25" t="str">
        <f>IF(FIN!F161="","",FIN!F161)</f>
        <v>MTK</v>
      </c>
      <c r="G161" s="25">
        <f>IF(FIN!J161="","",FIN!J161)</f>
        <v>1</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MUHAMMAD SYAMSUL NIZAM BIN MUKSIN</v>
      </c>
      <c r="C162" s="25" t="str">
        <f>IF(FIN!C162="","",FIN!C162)</f>
        <v>1 MTK</v>
      </c>
      <c r="D162" s="25" t="str">
        <f>IF(FIN!D162="","",FIN!D162)</f>
        <v>010617060361</v>
      </c>
      <c r="E162" s="25" t="str">
        <f>IF(FIN!E162="","",FIN!E162)</f>
        <v>K591FMTK024</v>
      </c>
      <c r="F162" s="25" t="str">
        <f>IF(FIN!F162="","",FIN!F162)</f>
        <v>MTK</v>
      </c>
      <c r="G162" s="25">
        <f>IF(FIN!J162="","",FIN!J162)</f>
        <v>1</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MUHAMMAD ZAIRUL AZWAN BIN ZULKARNAIN</v>
      </c>
      <c r="C163" s="25" t="str">
        <f>IF(FIN!C163="","",FIN!C163)</f>
        <v>1 MTK</v>
      </c>
      <c r="D163" s="25" t="str">
        <f>IF(FIN!D163="","",FIN!D163)</f>
        <v>010118100015</v>
      </c>
      <c r="E163" s="25" t="str">
        <f>IF(FIN!E163="","",FIN!E163)</f>
        <v>K591FMTK025</v>
      </c>
      <c r="F163" s="25" t="str">
        <f>IF(FIN!F163="","",FIN!F163)</f>
        <v>MTK</v>
      </c>
      <c r="G163" s="25">
        <f>IF(FIN!J163="","",FIN!J163)</f>
        <v>1</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SHAHRUL AIMAN BIN SAARI</v>
      </c>
      <c r="C164" s="25" t="str">
        <f>IF(FIN!C164="","",FIN!C164)</f>
        <v>1 MTK</v>
      </c>
      <c r="D164" s="25" t="str">
        <f>IF(FIN!D164="","",FIN!D164)</f>
        <v>010124030287</v>
      </c>
      <c r="E164" s="25" t="str">
        <f>IF(FIN!E164="","",FIN!E164)</f>
        <v>K591FMTK026</v>
      </c>
      <c r="F164" s="25" t="str">
        <f>IF(FIN!F164="","",FIN!F164)</f>
        <v>MTK</v>
      </c>
      <c r="G164" s="25">
        <f>IF(FIN!J164="","",FIN!J164)</f>
        <v>1</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FARINA ANIS BINTI AZMI</v>
      </c>
      <c r="C165" s="25" t="str">
        <f>IF(FIN!C165="","",FIN!C165)</f>
        <v>1 WTP</v>
      </c>
      <c r="D165" s="25" t="str">
        <f>IF(FIN!D165="","",FIN!D165)</f>
        <v>011013060584</v>
      </c>
      <c r="E165" s="25" t="str">
        <f>IF(FIN!E165="","",FIN!E165)</f>
        <v>K591FWTP001</v>
      </c>
      <c r="F165" s="25" t="str">
        <f>IF(FIN!F165="","",FIN!F165)</f>
        <v>WTP</v>
      </c>
      <c r="G165" s="25">
        <f>IF(FIN!J165="","",FIN!J165)</f>
        <v>1</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IKHWAN NURHAKIM BIN ZAMRAH</v>
      </c>
      <c r="C166" s="25" t="str">
        <f>IF(FIN!C166="","",FIN!C166)</f>
        <v>1 WTP</v>
      </c>
      <c r="D166" s="25" t="str">
        <f>IF(FIN!D166="","",FIN!D166)</f>
        <v>010319060259</v>
      </c>
      <c r="E166" s="25" t="str">
        <f>IF(FIN!E166="","",FIN!E166)</f>
        <v>K591FWTP002</v>
      </c>
      <c r="F166" s="25" t="str">
        <f>IF(FIN!F166="","",FIN!F166)</f>
        <v>WTP</v>
      </c>
      <c r="G166" s="25">
        <f>IF(FIN!J166="","",FIN!J166)</f>
        <v>1</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MUHAMAD KHAIRUL IMRAN BIN ZAKARIA</v>
      </c>
      <c r="C167" s="25" t="str">
        <f>IF(FIN!C167="","",FIN!C167)</f>
        <v>1 WTP</v>
      </c>
      <c r="D167" s="25" t="str">
        <f>IF(FIN!D167="","",FIN!D167)</f>
        <v>010130060335</v>
      </c>
      <c r="E167" s="25" t="str">
        <f>IF(FIN!E167="","",FIN!E167)</f>
        <v>K591FWTP003</v>
      </c>
      <c r="F167" s="25" t="str">
        <f>IF(FIN!F167="","",FIN!F167)</f>
        <v>WTP</v>
      </c>
      <c r="G167" s="25">
        <f>IF(FIN!J167="","",FIN!J167)</f>
        <v>1</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MUHAMMAD AIMAN FITRI BIN AHMAD</v>
      </c>
      <c r="C168" s="25" t="str">
        <f>IF(FIN!C168="","",FIN!C168)</f>
        <v>1 WTP</v>
      </c>
      <c r="D168" s="25" t="str">
        <f>IF(FIN!D168="","",FIN!D168)</f>
        <v>011207060777</v>
      </c>
      <c r="E168" s="25" t="str">
        <f>IF(FIN!E168="","",FIN!E168)</f>
        <v>K591FWTP004</v>
      </c>
      <c r="F168" s="25" t="str">
        <f>IF(FIN!F168="","",FIN!F168)</f>
        <v>WTP</v>
      </c>
      <c r="G168" s="25">
        <f>IF(FIN!J168="","",FIN!J168)</f>
        <v>1</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MUHAMMAD DURHAKIM BIN MOHD NOOR</v>
      </c>
      <c r="C169" s="25" t="str">
        <f>IF(FIN!C169="","",FIN!C169)</f>
        <v>1 WTP</v>
      </c>
      <c r="D169" s="25" t="str">
        <f>IF(FIN!D169="","",FIN!D169)</f>
        <v>010914140923</v>
      </c>
      <c r="E169" s="25" t="str">
        <f>IF(FIN!E169="","",FIN!E169)</f>
        <v>K591FWTP005</v>
      </c>
      <c r="F169" s="25" t="str">
        <f>IF(FIN!F169="","",FIN!F169)</f>
        <v>WTP</v>
      </c>
      <c r="G169" s="25">
        <f>IF(FIN!J169="","",FIN!J169)</f>
        <v>1</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MUHAMMAD FIQRI BIN ABDUL HALIM</v>
      </c>
      <c r="C170" s="25" t="str">
        <f>IF(FIN!C170="","",FIN!C170)</f>
        <v>1 WTP</v>
      </c>
      <c r="D170" s="25" t="str">
        <f>IF(FIN!D170="","",FIN!D170)</f>
        <v>010531010697</v>
      </c>
      <c r="E170" s="25" t="str">
        <f>IF(FIN!E170="","",FIN!E170)</f>
        <v>K591FWTP006</v>
      </c>
      <c r="F170" s="25" t="str">
        <f>IF(FIN!F170="","",FIN!F170)</f>
        <v>WTP</v>
      </c>
      <c r="G170" s="25">
        <f>IF(FIN!J170="","",FIN!J170)</f>
        <v>1</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MUHAMMAD FITRI BIN MD.NAYAN</v>
      </c>
      <c r="C171" s="25" t="str">
        <f>IF(FIN!C171="","",FIN!C171)</f>
        <v>1 WTP</v>
      </c>
      <c r="D171" s="25" t="str">
        <f>IF(FIN!D171="","",FIN!D171)</f>
        <v>010103060591</v>
      </c>
      <c r="E171" s="25" t="str">
        <f>IF(FIN!E171="","",FIN!E171)</f>
        <v>K591FWTP007</v>
      </c>
      <c r="F171" s="25" t="str">
        <f>IF(FIN!F171="","",FIN!F171)</f>
        <v>WTP</v>
      </c>
      <c r="G171" s="25">
        <f>IF(FIN!J171="","",FIN!J171)</f>
        <v>0</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MUHAMMAD HAIQAL MUHAMAT ARDI BIN ABDUL RAHMAN</v>
      </c>
      <c r="C172" s="25" t="str">
        <f>IF(FIN!C172="","",FIN!C172)</f>
        <v>1 WTP</v>
      </c>
      <c r="D172" s="25" t="str">
        <f>IF(FIN!D172="","",FIN!D172)</f>
        <v>010807140805</v>
      </c>
      <c r="E172" s="25" t="str">
        <f>IF(FIN!E172="","",FIN!E172)</f>
        <v>K591FWTP008</v>
      </c>
      <c r="F172" s="25" t="str">
        <f>IF(FIN!F172="","",FIN!F172)</f>
        <v>WTP</v>
      </c>
      <c r="G172" s="25">
        <f>IF(FIN!J172="","",FIN!J172)</f>
        <v>1</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MUHAMMAD HAKIMI MUHAMAT ARDI BIN ABDUL RAHMAN</v>
      </c>
      <c r="C173" s="25" t="str">
        <f>IF(FIN!C173="","",FIN!C173)</f>
        <v>1 WTP</v>
      </c>
      <c r="D173" s="25" t="str">
        <f>IF(FIN!D173="","",FIN!D173)</f>
        <v>010807140741</v>
      </c>
      <c r="E173" s="25" t="str">
        <f>IF(FIN!E173="","",FIN!E173)</f>
        <v>K591FWTP009</v>
      </c>
      <c r="F173" s="25" t="str">
        <f>IF(FIN!F173="","",FIN!F173)</f>
        <v>WTP</v>
      </c>
      <c r="G173" s="25">
        <f>IF(FIN!J173="","",FIN!J173)</f>
        <v>1</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MUHAMMAD IRFAN HAZIQ BIN MOHD NORFAIZAL</v>
      </c>
      <c r="C174" s="25" t="str">
        <f>IF(FIN!C174="","",FIN!C174)</f>
        <v>1 WTP</v>
      </c>
      <c r="D174" s="25" t="str">
        <f>IF(FIN!D174="","",FIN!D174)</f>
        <v>010405140255</v>
      </c>
      <c r="E174" s="25" t="str">
        <f>IF(FIN!E174="","",FIN!E174)</f>
        <v>K591FWTP010</v>
      </c>
      <c r="F174" s="25" t="str">
        <f>IF(FIN!F174="","",FIN!F174)</f>
        <v>WTP</v>
      </c>
      <c r="G174" s="25">
        <f>IF(FIN!J174="","",FIN!J174)</f>
        <v>1</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MUHAMMAD IZZAT BI NOR AZMI</v>
      </c>
      <c r="C175" s="25" t="str">
        <f>IF(FIN!C175="","",FIN!C175)</f>
        <v>1 WTP</v>
      </c>
      <c r="D175" s="25" t="str">
        <f>IF(FIN!D175="","",FIN!D175)</f>
        <v>010313030059</v>
      </c>
      <c r="E175" s="25" t="str">
        <f>IF(FIN!E175="","",FIN!E175)</f>
        <v>K591FWTP011</v>
      </c>
      <c r="F175" s="25" t="str">
        <f>IF(FIN!F175="","",FIN!F175)</f>
        <v>WTP</v>
      </c>
      <c r="G175" s="25">
        <f>IF(FIN!J175="","",FIN!J175)</f>
        <v>1</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MUHAMMAD SAFWAN BIN SAHBUDIN</v>
      </c>
      <c r="C176" s="25" t="str">
        <f>IF(FIN!C176="","",FIN!C176)</f>
        <v>1 WTP</v>
      </c>
      <c r="D176" s="25" t="str">
        <f>IF(FIN!D176="","",FIN!D176)</f>
        <v>011110060121</v>
      </c>
      <c r="E176" s="25" t="str">
        <f>IF(FIN!E176="","",FIN!E176)</f>
        <v>K591FWTP012</v>
      </c>
      <c r="F176" s="25" t="str">
        <f>IF(FIN!F176="","",FIN!F176)</f>
        <v>WTP</v>
      </c>
      <c r="G176" s="25">
        <f>IF(FIN!J176="","",FIN!J176)</f>
        <v>1</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MUHAMMAD SYAFIQ SUKRI BIN UMAR</v>
      </c>
      <c r="C177" s="25" t="str">
        <f>IF(FIN!C177="","",FIN!C177)</f>
        <v>1 WTP</v>
      </c>
      <c r="D177" s="25" t="str">
        <f>IF(FIN!D177="","",FIN!D177)</f>
        <v>011022141749</v>
      </c>
      <c r="E177" s="25" t="str">
        <f>IF(FIN!E177="","",FIN!E177)</f>
        <v>K591FWTP013</v>
      </c>
      <c r="F177" s="25" t="str">
        <f>IF(FIN!F177="","",FIN!F177)</f>
        <v>WTP</v>
      </c>
      <c r="G177" s="25">
        <f>IF(FIN!J177="","",FIN!J177)</f>
        <v>1</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NAZMI BIN MAHAMAD</v>
      </c>
      <c r="C178" s="25" t="str">
        <f>IF(FIN!C178="","",FIN!C178)</f>
        <v>1 WTP</v>
      </c>
      <c r="D178" s="25" t="str">
        <f>IF(FIN!D178="","",FIN!D178)</f>
        <v>010424060613</v>
      </c>
      <c r="E178" s="25" t="str">
        <f>IF(FIN!E178="","",FIN!E178)</f>
        <v>K591FWTP014</v>
      </c>
      <c r="F178" s="25" t="str">
        <f>IF(FIN!F178="","",FIN!F178)</f>
        <v>WTP</v>
      </c>
      <c r="G178" s="25">
        <f>IF(FIN!J178="","",FIN!J178)</f>
        <v>1</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NIK MUHAMMAD DANIAL AZHAR BIN TUAN ISMAIL</v>
      </c>
      <c r="C179" s="25" t="str">
        <f>IF(FIN!C179="","",FIN!C179)</f>
        <v>1 WTP</v>
      </c>
      <c r="D179" s="25" t="str">
        <f>IF(FIN!D179="","",FIN!D179)</f>
        <v>010323060075</v>
      </c>
      <c r="E179" s="25" t="str">
        <f>IF(FIN!E179="","",FIN!E179)</f>
        <v>K591FWTP015</v>
      </c>
      <c r="F179" s="25" t="str">
        <f>IF(FIN!F179="","",FIN!F179)</f>
        <v>WTP</v>
      </c>
      <c r="G179" s="25">
        <f>IF(FIN!J179="","",FIN!J179)</f>
        <v>1</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NIRANJANAH A/P MARIMUTU</v>
      </c>
      <c r="C180" s="25" t="str">
        <f>IF(FIN!C180="","",FIN!C180)</f>
        <v>1 WTP</v>
      </c>
      <c r="D180" s="25" t="str">
        <f>IF(FIN!D180="","",FIN!D180)</f>
        <v>010606060606</v>
      </c>
      <c r="E180" s="25" t="str">
        <f>IF(FIN!E180="","",FIN!E180)</f>
        <v>K591FWTP016</v>
      </c>
      <c r="F180" s="25" t="str">
        <f>IF(FIN!F180="","",FIN!F180)</f>
        <v>WTP</v>
      </c>
      <c r="G180" s="25">
        <f>IF(FIN!J180="","",FIN!J180)</f>
        <v>1</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NUR AINATASHA BALQIS BINTI MUHAMMAD NOOR</v>
      </c>
      <c r="C181" s="25" t="str">
        <f>IF(FIN!C181="","",FIN!C181)</f>
        <v>1 WTP</v>
      </c>
      <c r="D181" s="25" t="str">
        <f>IF(FIN!D181="","",FIN!D181)</f>
        <v>010518060438</v>
      </c>
      <c r="E181" s="25" t="str">
        <f>IF(FIN!E181="","",FIN!E181)</f>
        <v>K591FWTP017</v>
      </c>
      <c r="F181" s="25" t="str">
        <f>IF(FIN!F181="","",FIN!F181)</f>
        <v>WTP</v>
      </c>
      <c r="G181" s="25">
        <f>IF(FIN!J181="","",FIN!J181)</f>
        <v>1</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QHAIRUL NUR IXHWAN BIN KIDAM</v>
      </c>
      <c r="C182" s="25" t="str">
        <f>IF(FIN!C182="","",FIN!C182)</f>
        <v>1 WTP</v>
      </c>
      <c r="D182" s="25" t="str">
        <f>IF(FIN!D182="","",FIN!D182)</f>
        <v>010428050041</v>
      </c>
      <c r="E182" s="25" t="str">
        <f>IF(FIN!E182="","",FIN!E182)</f>
        <v>K591FWTP018</v>
      </c>
      <c r="F182" s="25" t="str">
        <f>IF(FIN!F182="","",FIN!F182)</f>
        <v>WTP</v>
      </c>
      <c r="G182" s="25">
        <f>IF(FIN!J182="","",FIN!J182)</f>
        <v>1</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ROSNAENI BINTI KAMARZAN</v>
      </c>
      <c r="C183" s="25" t="str">
        <f>IF(FIN!C183="","",FIN!C183)</f>
        <v>1 WTP</v>
      </c>
      <c r="D183" s="25" t="str">
        <f>IF(FIN!D183="","",FIN!D183)</f>
        <v>010312060424</v>
      </c>
      <c r="E183" s="25" t="str">
        <f>IF(FIN!E183="","",FIN!E183)</f>
        <v>K591FWTP019</v>
      </c>
      <c r="F183" s="25" t="str">
        <f>IF(FIN!F183="","",FIN!F183)</f>
        <v>WTP</v>
      </c>
      <c r="G183" s="25">
        <f>IF(FIN!J183="","",FIN!J183)</f>
        <v>1</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SHARIDZUAN BIN ROSLAN</v>
      </c>
      <c r="C184" s="25" t="str">
        <f>IF(FIN!C184="","",FIN!C184)</f>
        <v>1 WTP</v>
      </c>
      <c r="D184" s="25" t="str">
        <f>IF(FIN!D184="","",FIN!D184)</f>
        <v>010906140587</v>
      </c>
      <c r="E184" s="25" t="str">
        <f>IF(FIN!E184="","",FIN!E184)</f>
        <v>K591FWTP020</v>
      </c>
      <c r="F184" s="25" t="str">
        <f>IF(FIN!F184="","",FIN!F184)</f>
        <v>WTP</v>
      </c>
      <c r="G184" s="25">
        <f>IF(FIN!J184="","",FIN!J184)</f>
        <v>1</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SITI NURLAILI BINTI SULAIMAN</v>
      </c>
      <c r="C185" s="25" t="str">
        <f>IF(FIN!C185="","",FIN!C185)</f>
        <v>1 WTP</v>
      </c>
      <c r="D185" s="25" t="str">
        <f>IF(FIN!D185="","",FIN!D185)</f>
        <v>010209141508</v>
      </c>
      <c r="E185" s="25" t="str">
        <f>IF(FIN!E185="","",FIN!E185)</f>
        <v>K591FWTP021</v>
      </c>
      <c r="F185" s="25" t="str">
        <f>IF(FIN!F185="","",FIN!F185)</f>
        <v>WTP</v>
      </c>
      <c r="G185" s="25">
        <f>IF(FIN!J185="","",FIN!J185)</f>
        <v>1</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SITI NURUL NURZAHIRAH BINTI MOHAMAD AMIN</v>
      </c>
      <c r="C186" s="25" t="str">
        <f>IF(FIN!C186="","",FIN!C186)</f>
        <v>1 WTP</v>
      </c>
      <c r="D186" s="25" t="str">
        <f>IF(FIN!D186="","",FIN!D186)</f>
        <v>010523140854</v>
      </c>
      <c r="E186" s="25" t="str">
        <f>IF(FIN!E186="","",FIN!E186)</f>
        <v>K591FWTP022</v>
      </c>
      <c r="F186" s="25" t="str">
        <f>IF(FIN!F186="","",FIN!F186)</f>
        <v>WTP</v>
      </c>
      <c r="G186" s="25">
        <f>IF(FIN!J186="","",FIN!J186)</f>
        <v>1</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WAN MUHAIMIN AMIR BIN WAN ASRI</v>
      </c>
      <c r="C187" s="25" t="str">
        <f>IF(FIN!C187="","",FIN!C187)</f>
        <v>1 WTP</v>
      </c>
      <c r="D187" s="25" t="str">
        <f>IF(FIN!D187="","",FIN!D187)</f>
        <v>010618060777</v>
      </c>
      <c r="E187" s="25" t="str">
        <f>IF(FIN!E187="","",FIN!E187)</f>
        <v>K591FWTP023</v>
      </c>
      <c r="F187" s="25" t="str">
        <f>IF(FIN!F187="","",FIN!F187)</f>
        <v>WTP</v>
      </c>
      <c r="G187" s="25">
        <f>IF(FIN!J187="","",FIN!J187)</f>
        <v>1</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MUHAMAD IMAM FIRDAUS BIN MUKTAR</v>
      </c>
      <c r="C188" s="25" t="str">
        <f>IF(FIN!C188="","",FIN!C188)</f>
        <v>1MPI</v>
      </c>
      <c r="D188" s="25" t="str">
        <f>IF(FIN!D188="","",FIN!D188)</f>
        <v>000719060291</v>
      </c>
      <c r="E188" s="25" t="str">
        <f>IF(FIN!E188="","",FIN!E188)</f>
        <v>K591EMPI009</v>
      </c>
      <c r="F188" s="25" t="str">
        <f>IF(FIN!F188="","",FIN!F188)</f>
        <v>MPI</v>
      </c>
      <c r="G188" s="25">
        <f>IF(FIN!J188="","",FIN!J188)</f>
        <v>1</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9" priority="22" operator="containsText" text="0">
      <formula>NOT(ISERROR(SEARCH("0",G8)))</formula>
    </cfRule>
  </conditionalFormatting>
  <conditionalFormatting sqref="U8:U507">
    <cfRule type="containsText" dxfId="8" priority="14" operator="containsText" text="GAGAL">
      <formula>NOT(ISERROR(SEARCH("GAGAL",U8)))</formula>
    </cfRule>
    <cfRule type="containsText" dxfId="7" priority="15" operator="containsText" text="TIDAK HADIR">
      <formula>NOT(ISERROR(SEARCH("TIDAK HADIR",U8)))</formula>
    </cfRule>
    <cfRule type="containsText" dxfId="6" priority="16" operator="containsText" text="BELUM KOMPETEN">
      <formula>NOT(ISERROR(SEARCH("BELUM KOMPETEN",U8)))</formula>
    </cfRule>
  </conditionalFormatting>
  <conditionalFormatting sqref="M8">
    <cfRule type="expression" dxfId="5" priority="8">
      <formula>AND(NISBAHPAT&lt;&gt;0,$G8=1)</formula>
    </cfRule>
  </conditionalFormatting>
  <conditionalFormatting sqref="N8">
    <cfRule type="expression" dxfId="4" priority="7">
      <formula>AND(NISBAHPAA&lt;&gt;0,$G8=1)</formula>
    </cfRule>
  </conditionalFormatting>
  <conditionalFormatting sqref="M9:M507">
    <cfRule type="expression" dxfId="3" priority="4">
      <formula>AND(NISBAHPAT&lt;&gt;0,$G9=1)</formula>
    </cfRule>
  </conditionalFormatting>
  <conditionalFormatting sqref="N9:N507">
    <cfRule type="expression" dxfId="2" priority="3">
      <formula>AND(NISBAHPAA&lt;&gt;0,$G9=1)</formula>
    </cfRule>
  </conditionalFormatting>
  <conditionalFormatting sqref="M8:N507">
    <cfRule type="cellIs" dxfId="1" priority="2" operator="greaterThan">
      <formula>100</formula>
    </cfRule>
  </conditionalFormatting>
  <conditionalFormatting sqref="H8:H507">
    <cfRule type="cellIs" dxfId="0"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154</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1" t="s">
        <v>49</v>
      </c>
      <c r="B5" s="214" t="s">
        <v>142</v>
      </c>
      <c r="C5" s="217" t="s">
        <v>139</v>
      </c>
      <c r="D5" s="218"/>
      <c r="E5" s="218"/>
      <c r="F5" s="218"/>
      <c r="G5" s="218"/>
      <c r="H5" s="218"/>
      <c r="I5" s="218"/>
      <c r="J5" s="218"/>
      <c r="K5" s="218"/>
      <c r="L5" s="218"/>
      <c r="M5" s="218"/>
      <c r="N5" s="218"/>
      <c r="O5" s="218"/>
      <c r="P5" s="219"/>
      <c r="Q5" s="220" t="s">
        <v>140</v>
      </c>
      <c r="R5" s="222"/>
      <c r="S5" s="232" t="s">
        <v>141</v>
      </c>
    </row>
    <row r="6" spans="1:19" ht="54.95" customHeight="1" x14ac:dyDescent="0.25">
      <c r="A6" s="212"/>
      <c r="B6" s="215"/>
      <c r="C6" s="225" t="s">
        <v>11</v>
      </c>
      <c r="D6" s="226"/>
      <c r="E6" s="226" t="s">
        <v>14</v>
      </c>
      <c r="F6" s="226"/>
      <c r="G6" s="226"/>
      <c r="H6" s="226" t="s">
        <v>18</v>
      </c>
      <c r="I6" s="226"/>
      <c r="J6" s="226" t="s">
        <v>21</v>
      </c>
      <c r="K6" s="226"/>
      <c r="L6" s="226"/>
      <c r="M6" s="226"/>
      <c r="N6" s="226"/>
      <c r="O6" s="226" t="s">
        <v>18</v>
      </c>
      <c r="P6" s="228" t="s">
        <v>21</v>
      </c>
      <c r="Q6" s="230" t="s">
        <v>18</v>
      </c>
      <c r="R6" s="223" t="s">
        <v>21</v>
      </c>
      <c r="S6" s="233"/>
    </row>
    <row r="7" spans="1:19" ht="24.95" customHeight="1" thickBot="1" x14ac:dyDescent="0.3">
      <c r="A7" s="213"/>
      <c r="B7" s="216"/>
      <c r="C7" s="135" t="s">
        <v>12</v>
      </c>
      <c r="D7" s="136" t="s">
        <v>13</v>
      </c>
      <c r="E7" s="136" t="s">
        <v>15</v>
      </c>
      <c r="F7" s="136" t="s">
        <v>16</v>
      </c>
      <c r="G7" s="136" t="s">
        <v>17</v>
      </c>
      <c r="H7" s="136" t="s">
        <v>19</v>
      </c>
      <c r="I7" s="136" t="s">
        <v>20</v>
      </c>
      <c r="J7" s="136" t="s">
        <v>22</v>
      </c>
      <c r="K7" s="136" t="s">
        <v>23</v>
      </c>
      <c r="L7" s="136" t="s">
        <v>24</v>
      </c>
      <c r="M7" s="136" t="s">
        <v>25</v>
      </c>
      <c r="N7" s="136" t="s">
        <v>26</v>
      </c>
      <c r="O7" s="227"/>
      <c r="P7" s="229"/>
      <c r="Q7" s="231"/>
      <c r="R7" s="224"/>
      <c r="S7" s="234"/>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0" t="s">
        <v>155</v>
      </c>
      <c r="B10" s="210"/>
      <c r="C10" s="210"/>
      <c r="D10" s="210"/>
      <c r="E10" s="210"/>
      <c r="F10" s="210"/>
      <c r="G10" s="210"/>
      <c r="H10" s="210"/>
      <c r="I10" s="210"/>
      <c r="J10" s="210"/>
      <c r="K10" s="210"/>
      <c r="L10" s="210"/>
      <c r="M10" s="210"/>
      <c r="N10" s="210"/>
      <c r="O10" s="210"/>
      <c r="P10" s="210"/>
      <c r="Q10" s="210"/>
      <c r="R10" s="210"/>
      <c r="S10" s="210"/>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1" t="s">
        <v>49</v>
      </c>
      <c r="B14" s="214" t="s">
        <v>142</v>
      </c>
      <c r="C14" s="217" t="s">
        <v>139</v>
      </c>
      <c r="D14" s="218"/>
      <c r="E14" s="218"/>
      <c r="F14" s="218"/>
      <c r="G14" s="218"/>
      <c r="H14" s="218"/>
      <c r="I14" s="218"/>
      <c r="J14" s="218"/>
      <c r="K14" s="218"/>
      <c r="L14" s="218"/>
      <c r="M14" s="218"/>
      <c r="N14" s="218"/>
      <c r="O14" s="218"/>
      <c r="P14" s="219"/>
      <c r="Q14" s="220" t="s">
        <v>140</v>
      </c>
      <c r="R14" s="222"/>
      <c r="S14" s="232" t="s">
        <v>141</v>
      </c>
    </row>
    <row r="15" spans="1:19" ht="54.95" customHeight="1" x14ac:dyDescent="0.25">
      <c r="A15" s="212"/>
      <c r="B15" s="215"/>
      <c r="C15" s="145" t="s">
        <v>62</v>
      </c>
      <c r="D15" s="146" t="s">
        <v>63</v>
      </c>
      <c r="E15" s="226" t="s">
        <v>64</v>
      </c>
      <c r="F15" s="226"/>
      <c r="G15" s="226"/>
      <c r="H15" s="226" t="s">
        <v>65</v>
      </c>
      <c r="I15" s="226"/>
      <c r="J15" s="226"/>
      <c r="K15" s="226"/>
      <c r="L15" s="226"/>
      <c r="M15" s="226"/>
      <c r="N15" s="226"/>
      <c r="O15" s="235" t="s">
        <v>64</v>
      </c>
      <c r="P15" s="237" t="s">
        <v>65</v>
      </c>
      <c r="Q15" s="206" t="s">
        <v>64</v>
      </c>
      <c r="R15" s="208" t="s">
        <v>65</v>
      </c>
      <c r="S15" s="233"/>
    </row>
    <row r="16" spans="1:19" ht="24.95" customHeight="1" thickBot="1" x14ac:dyDescent="0.3">
      <c r="A16" s="213"/>
      <c r="B16" s="216"/>
      <c r="C16" s="135" t="s">
        <v>12</v>
      </c>
      <c r="D16" s="136" t="s">
        <v>13</v>
      </c>
      <c r="E16" s="136" t="s">
        <v>15</v>
      </c>
      <c r="F16" s="136" t="s">
        <v>16</v>
      </c>
      <c r="G16" s="136" t="s">
        <v>17</v>
      </c>
      <c r="H16" s="136" t="s">
        <v>19</v>
      </c>
      <c r="I16" s="136" t="s">
        <v>20</v>
      </c>
      <c r="J16" s="136" t="s">
        <v>22</v>
      </c>
      <c r="K16" s="136" t="s">
        <v>23</v>
      </c>
      <c r="L16" s="136" t="s">
        <v>24</v>
      </c>
      <c r="M16" s="136" t="s">
        <v>25</v>
      </c>
      <c r="N16" s="136" t="s">
        <v>26</v>
      </c>
      <c r="O16" s="236"/>
      <c r="P16" s="238"/>
      <c r="Q16" s="207"/>
      <c r="R16" s="209"/>
      <c r="S16" s="234"/>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0" t="s">
        <v>156</v>
      </c>
      <c r="B19" s="210"/>
      <c r="C19" s="210"/>
      <c r="D19" s="210"/>
      <c r="E19" s="210"/>
      <c r="F19" s="210"/>
      <c r="G19" s="210"/>
      <c r="H19" s="210"/>
      <c r="I19" s="210"/>
      <c r="J19" s="210"/>
      <c r="K19" s="210"/>
      <c r="L19" s="210"/>
      <c r="M19" s="210"/>
      <c r="N19" s="210"/>
      <c r="O19" s="210"/>
      <c r="P19" s="210"/>
      <c r="Q19" s="210"/>
      <c r="R19" s="210"/>
      <c r="S19" s="210"/>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1" t="s">
        <v>49</v>
      </c>
      <c r="B23" s="214" t="s">
        <v>142</v>
      </c>
      <c r="C23" s="217" t="s">
        <v>139</v>
      </c>
      <c r="D23" s="218"/>
      <c r="E23" s="218"/>
      <c r="F23" s="218"/>
      <c r="G23" s="218"/>
      <c r="H23" s="218"/>
      <c r="I23" s="218"/>
      <c r="J23" s="218"/>
      <c r="K23" s="218"/>
      <c r="L23" s="218"/>
      <c r="M23" s="218"/>
      <c r="N23" s="218"/>
      <c r="O23" s="218"/>
      <c r="P23" s="219"/>
      <c r="Q23" s="220" t="s">
        <v>140</v>
      </c>
      <c r="R23" s="222"/>
      <c r="S23" s="232" t="s">
        <v>141</v>
      </c>
    </row>
    <row r="24" spans="1:19" ht="54.95" customHeight="1" x14ac:dyDescent="0.25">
      <c r="A24" s="212"/>
      <c r="B24" s="215"/>
      <c r="C24" s="225" t="s">
        <v>64</v>
      </c>
      <c r="D24" s="226"/>
      <c r="E24" s="226"/>
      <c r="F24" s="226"/>
      <c r="G24" s="226"/>
      <c r="H24" s="226"/>
      <c r="I24" s="226"/>
      <c r="J24" s="226" t="s">
        <v>65</v>
      </c>
      <c r="K24" s="226"/>
      <c r="L24" s="226"/>
      <c r="M24" s="226"/>
      <c r="N24" s="226"/>
      <c r="O24" s="235" t="s">
        <v>64</v>
      </c>
      <c r="P24" s="237" t="s">
        <v>65</v>
      </c>
      <c r="Q24" s="206" t="s">
        <v>64</v>
      </c>
      <c r="R24" s="208" t="s">
        <v>65</v>
      </c>
      <c r="S24" s="233"/>
    </row>
    <row r="25" spans="1:19" ht="24.95" customHeight="1" thickBot="1" x14ac:dyDescent="0.3">
      <c r="A25" s="213"/>
      <c r="B25" s="216"/>
      <c r="C25" s="135" t="s">
        <v>12</v>
      </c>
      <c r="D25" s="136" t="s">
        <v>13</v>
      </c>
      <c r="E25" s="136" t="s">
        <v>15</v>
      </c>
      <c r="F25" s="136" t="s">
        <v>16</v>
      </c>
      <c r="G25" s="136" t="s">
        <v>17</v>
      </c>
      <c r="H25" s="136" t="s">
        <v>19</v>
      </c>
      <c r="I25" s="136" t="s">
        <v>20</v>
      </c>
      <c r="J25" s="136" t="s">
        <v>22</v>
      </c>
      <c r="K25" s="136" t="s">
        <v>23</v>
      </c>
      <c r="L25" s="136" t="s">
        <v>24</v>
      </c>
      <c r="M25" s="136" t="s">
        <v>25</v>
      </c>
      <c r="N25" s="136" t="s">
        <v>26</v>
      </c>
      <c r="O25" s="236"/>
      <c r="P25" s="238"/>
      <c r="Q25" s="207"/>
      <c r="R25" s="209"/>
      <c r="S25" s="234"/>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0" t="s">
        <v>157</v>
      </c>
      <c r="B28" s="210"/>
      <c r="C28" s="210"/>
      <c r="D28" s="210"/>
      <c r="E28" s="210"/>
      <c r="F28" s="210"/>
      <c r="G28" s="210"/>
      <c r="H28" s="210"/>
      <c r="I28" s="210"/>
      <c r="J28" s="210"/>
      <c r="K28" s="210"/>
      <c r="L28" s="210"/>
      <c r="M28" s="210"/>
      <c r="N28" s="210"/>
      <c r="O28" s="210"/>
      <c r="P28" s="210"/>
      <c r="Q28" s="210"/>
      <c r="R28" s="210"/>
      <c r="S28" s="210"/>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1" t="s">
        <v>49</v>
      </c>
      <c r="B32" s="214" t="s">
        <v>142</v>
      </c>
      <c r="C32" s="217" t="s">
        <v>139</v>
      </c>
      <c r="D32" s="218"/>
      <c r="E32" s="218"/>
      <c r="F32" s="218"/>
      <c r="G32" s="218"/>
      <c r="H32" s="218"/>
      <c r="I32" s="218"/>
      <c r="J32" s="218"/>
      <c r="K32" s="218"/>
      <c r="L32" s="218"/>
      <c r="M32" s="218"/>
      <c r="N32" s="218"/>
      <c r="O32" s="218"/>
      <c r="P32" s="219"/>
      <c r="Q32" s="220" t="s">
        <v>140</v>
      </c>
      <c r="R32" s="221"/>
      <c r="S32" s="222" t="s">
        <v>141</v>
      </c>
    </row>
    <row r="33" spans="1:19" ht="54.95" customHeight="1" x14ac:dyDescent="0.25">
      <c r="A33" s="212"/>
      <c r="B33" s="215"/>
      <c r="C33" s="225" t="s">
        <v>11</v>
      </c>
      <c r="D33" s="226"/>
      <c r="E33" s="226" t="s">
        <v>14</v>
      </c>
      <c r="F33" s="226"/>
      <c r="G33" s="226" t="s">
        <v>18</v>
      </c>
      <c r="H33" s="226"/>
      <c r="I33" s="226"/>
      <c r="J33" s="226"/>
      <c r="K33" s="226"/>
      <c r="L33" s="226" t="s">
        <v>21</v>
      </c>
      <c r="M33" s="226"/>
      <c r="N33" s="226"/>
      <c r="O33" s="226" t="s">
        <v>18</v>
      </c>
      <c r="P33" s="228" t="s">
        <v>21</v>
      </c>
      <c r="Q33" s="230" t="s">
        <v>18</v>
      </c>
      <c r="R33" s="204" t="s">
        <v>21</v>
      </c>
      <c r="S33" s="223"/>
    </row>
    <row r="34" spans="1:19" ht="24.95" customHeight="1" thickBot="1" x14ac:dyDescent="0.3">
      <c r="A34" s="213"/>
      <c r="B34" s="216"/>
      <c r="C34" s="135" t="s">
        <v>12</v>
      </c>
      <c r="D34" s="136" t="s">
        <v>13</v>
      </c>
      <c r="E34" s="136" t="s">
        <v>15</v>
      </c>
      <c r="F34" s="136" t="s">
        <v>16</v>
      </c>
      <c r="G34" s="136" t="s">
        <v>17</v>
      </c>
      <c r="H34" s="136" t="s">
        <v>19</v>
      </c>
      <c r="I34" s="136" t="s">
        <v>20</v>
      </c>
      <c r="J34" s="136" t="s">
        <v>22</v>
      </c>
      <c r="K34" s="136" t="s">
        <v>23</v>
      </c>
      <c r="L34" s="136" t="s">
        <v>24</v>
      </c>
      <c r="M34" s="136" t="s">
        <v>25</v>
      </c>
      <c r="N34" s="136" t="s">
        <v>26</v>
      </c>
      <c r="O34" s="227"/>
      <c r="P34" s="229"/>
      <c r="Q34" s="231"/>
      <c r="R34" s="205"/>
      <c r="S34" s="224"/>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153</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1" t="s">
        <v>49</v>
      </c>
      <c r="B5" s="214" t="s">
        <v>142</v>
      </c>
      <c r="C5" s="217" t="s">
        <v>139</v>
      </c>
      <c r="D5" s="218"/>
      <c r="E5" s="218"/>
      <c r="F5" s="218"/>
      <c r="G5" s="218"/>
      <c r="H5" s="218"/>
      <c r="I5" s="218"/>
      <c r="J5" s="218"/>
      <c r="K5" s="218"/>
      <c r="L5" s="218"/>
      <c r="M5" s="218"/>
      <c r="N5" s="218"/>
      <c r="O5" s="218"/>
      <c r="P5" s="219"/>
      <c r="Q5" s="220" t="s">
        <v>140</v>
      </c>
      <c r="R5" s="222"/>
      <c r="S5" s="232" t="s">
        <v>141</v>
      </c>
    </row>
    <row r="6" spans="1:19" ht="54.95" customHeight="1" x14ac:dyDescent="0.25">
      <c r="A6" s="212"/>
      <c r="B6" s="215"/>
      <c r="C6" s="225" t="s">
        <v>11</v>
      </c>
      <c r="D6" s="226"/>
      <c r="E6" s="226" t="s">
        <v>14</v>
      </c>
      <c r="F6" s="226"/>
      <c r="G6" s="226"/>
      <c r="H6" s="226" t="s">
        <v>18</v>
      </c>
      <c r="I6" s="226"/>
      <c r="J6" s="226" t="s">
        <v>21</v>
      </c>
      <c r="K6" s="226"/>
      <c r="L6" s="226"/>
      <c r="M6" s="226"/>
      <c r="N6" s="226"/>
      <c r="O6" s="226" t="s">
        <v>18</v>
      </c>
      <c r="P6" s="228" t="s">
        <v>21</v>
      </c>
      <c r="Q6" s="230" t="s">
        <v>18</v>
      </c>
      <c r="R6" s="223" t="s">
        <v>21</v>
      </c>
      <c r="S6" s="233"/>
    </row>
    <row r="7" spans="1:19" ht="24.95" customHeight="1" thickBot="1" x14ac:dyDescent="0.3">
      <c r="A7" s="213"/>
      <c r="B7" s="216"/>
      <c r="C7" s="135" t="s">
        <v>12</v>
      </c>
      <c r="D7" s="136" t="s">
        <v>13</v>
      </c>
      <c r="E7" s="136" t="s">
        <v>15</v>
      </c>
      <c r="F7" s="136" t="s">
        <v>16</v>
      </c>
      <c r="G7" s="136" t="s">
        <v>17</v>
      </c>
      <c r="H7" s="136" t="s">
        <v>19</v>
      </c>
      <c r="I7" s="136" t="s">
        <v>20</v>
      </c>
      <c r="J7" s="136" t="s">
        <v>22</v>
      </c>
      <c r="K7" s="136" t="s">
        <v>23</v>
      </c>
      <c r="L7" s="136" t="s">
        <v>24</v>
      </c>
      <c r="M7" s="136" t="s">
        <v>25</v>
      </c>
      <c r="N7" s="136" t="s">
        <v>26</v>
      </c>
      <c r="O7" s="227"/>
      <c r="P7" s="229"/>
      <c r="Q7" s="231"/>
      <c r="R7" s="224"/>
      <c r="S7" s="234"/>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0" t="s">
        <v>152</v>
      </c>
      <c r="B10" s="210"/>
      <c r="C10" s="210"/>
      <c r="D10" s="210"/>
      <c r="E10" s="210"/>
      <c r="F10" s="210"/>
      <c r="G10" s="210"/>
      <c r="H10" s="210"/>
      <c r="I10" s="210"/>
      <c r="J10" s="210"/>
      <c r="K10" s="210"/>
      <c r="L10" s="210"/>
      <c r="M10" s="210"/>
      <c r="N10" s="210"/>
      <c r="O10" s="210"/>
      <c r="P10" s="210"/>
      <c r="Q10" s="210"/>
      <c r="R10" s="210"/>
      <c r="S10" s="210"/>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1" t="s">
        <v>49</v>
      </c>
      <c r="B14" s="214" t="s">
        <v>142</v>
      </c>
      <c r="C14" s="217" t="s">
        <v>139</v>
      </c>
      <c r="D14" s="218"/>
      <c r="E14" s="218"/>
      <c r="F14" s="218"/>
      <c r="G14" s="218"/>
      <c r="H14" s="218"/>
      <c r="I14" s="218"/>
      <c r="J14" s="218"/>
      <c r="K14" s="218"/>
      <c r="L14" s="218"/>
      <c r="M14" s="218"/>
      <c r="N14" s="218"/>
      <c r="O14" s="218"/>
      <c r="P14" s="219"/>
      <c r="Q14" s="220" t="s">
        <v>140</v>
      </c>
      <c r="R14" s="222"/>
      <c r="S14" s="232" t="s">
        <v>141</v>
      </c>
    </row>
    <row r="15" spans="1:19" ht="54.95" customHeight="1" x14ac:dyDescent="0.25">
      <c r="A15" s="212"/>
      <c r="B15" s="215"/>
      <c r="C15" s="145" t="s">
        <v>62</v>
      </c>
      <c r="D15" s="146" t="s">
        <v>63</v>
      </c>
      <c r="E15" s="226" t="s">
        <v>64</v>
      </c>
      <c r="F15" s="226"/>
      <c r="G15" s="226"/>
      <c r="H15" s="226" t="s">
        <v>65</v>
      </c>
      <c r="I15" s="226"/>
      <c r="J15" s="226"/>
      <c r="K15" s="226"/>
      <c r="L15" s="226"/>
      <c r="M15" s="226"/>
      <c r="N15" s="226"/>
      <c r="O15" s="235" t="s">
        <v>64</v>
      </c>
      <c r="P15" s="237" t="s">
        <v>65</v>
      </c>
      <c r="Q15" s="206" t="s">
        <v>64</v>
      </c>
      <c r="R15" s="208" t="s">
        <v>65</v>
      </c>
      <c r="S15" s="233"/>
    </row>
    <row r="16" spans="1:19" ht="24.95" customHeight="1" thickBot="1" x14ac:dyDescent="0.3">
      <c r="A16" s="213"/>
      <c r="B16" s="216"/>
      <c r="C16" s="135" t="s">
        <v>12</v>
      </c>
      <c r="D16" s="136" t="s">
        <v>13</v>
      </c>
      <c r="E16" s="136" t="s">
        <v>15</v>
      </c>
      <c r="F16" s="136" t="s">
        <v>16</v>
      </c>
      <c r="G16" s="136" t="s">
        <v>17</v>
      </c>
      <c r="H16" s="136" t="s">
        <v>19</v>
      </c>
      <c r="I16" s="136" t="s">
        <v>20</v>
      </c>
      <c r="J16" s="136" t="s">
        <v>22</v>
      </c>
      <c r="K16" s="136" t="s">
        <v>23</v>
      </c>
      <c r="L16" s="136" t="s">
        <v>24</v>
      </c>
      <c r="M16" s="136" t="s">
        <v>25</v>
      </c>
      <c r="N16" s="136" t="s">
        <v>26</v>
      </c>
      <c r="O16" s="236"/>
      <c r="P16" s="238"/>
      <c r="Q16" s="207"/>
      <c r="R16" s="209"/>
      <c r="S16" s="234"/>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0" t="s">
        <v>151</v>
      </c>
      <c r="B19" s="210"/>
      <c r="C19" s="210"/>
      <c r="D19" s="210"/>
      <c r="E19" s="210"/>
      <c r="F19" s="210"/>
      <c r="G19" s="210"/>
      <c r="H19" s="210"/>
      <c r="I19" s="210"/>
      <c r="J19" s="210"/>
      <c r="K19" s="210"/>
      <c r="L19" s="210"/>
      <c r="M19" s="210"/>
      <c r="N19" s="210"/>
      <c r="O19" s="210"/>
      <c r="P19" s="210"/>
      <c r="Q19" s="210"/>
      <c r="R19" s="210"/>
      <c r="S19" s="210"/>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1" t="s">
        <v>49</v>
      </c>
      <c r="B23" s="214" t="s">
        <v>142</v>
      </c>
      <c r="C23" s="217" t="s">
        <v>139</v>
      </c>
      <c r="D23" s="218"/>
      <c r="E23" s="218"/>
      <c r="F23" s="218"/>
      <c r="G23" s="218"/>
      <c r="H23" s="218"/>
      <c r="I23" s="218"/>
      <c r="J23" s="218"/>
      <c r="K23" s="218"/>
      <c r="L23" s="218"/>
      <c r="M23" s="218"/>
      <c r="N23" s="218"/>
      <c r="O23" s="218"/>
      <c r="P23" s="219"/>
      <c r="Q23" s="220" t="s">
        <v>140</v>
      </c>
      <c r="R23" s="222"/>
      <c r="S23" s="232" t="s">
        <v>141</v>
      </c>
    </row>
    <row r="24" spans="1:19" ht="54.95" customHeight="1" x14ac:dyDescent="0.25">
      <c r="A24" s="212"/>
      <c r="B24" s="215"/>
      <c r="C24" s="225" t="s">
        <v>64</v>
      </c>
      <c r="D24" s="226"/>
      <c r="E24" s="226"/>
      <c r="F24" s="226"/>
      <c r="G24" s="226"/>
      <c r="H24" s="226"/>
      <c r="I24" s="226"/>
      <c r="J24" s="226" t="s">
        <v>65</v>
      </c>
      <c r="K24" s="226"/>
      <c r="L24" s="226"/>
      <c r="M24" s="226"/>
      <c r="N24" s="226"/>
      <c r="O24" s="235" t="s">
        <v>64</v>
      </c>
      <c r="P24" s="237" t="s">
        <v>65</v>
      </c>
      <c r="Q24" s="206" t="s">
        <v>64</v>
      </c>
      <c r="R24" s="208" t="s">
        <v>65</v>
      </c>
      <c r="S24" s="233"/>
    </row>
    <row r="25" spans="1:19" ht="24.95" customHeight="1" thickBot="1" x14ac:dyDescent="0.3">
      <c r="A25" s="213"/>
      <c r="B25" s="216"/>
      <c r="C25" s="135" t="s">
        <v>12</v>
      </c>
      <c r="D25" s="136" t="s">
        <v>13</v>
      </c>
      <c r="E25" s="136" t="s">
        <v>15</v>
      </c>
      <c r="F25" s="136" t="s">
        <v>16</v>
      </c>
      <c r="G25" s="136" t="s">
        <v>17</v>
      </c>
      <c r="H25" s="136" t="s">
        <v>19</v>
      </c>
      <c r="I25" s="136" t="s">
        <v>20</v>
      </c>
      <c r="J25" s="136" t="s">
        <v>22</v>
      </c>
      <c r="K25" s="136" t="s">
        <v>23</v>
      </c>
      <c r="L25" s="136" t="s">
        <v>24</v>
      </c>
      <c r="M25" s="136" t="s">
        <v>25</v>
      </c>
      <c r="N25" s="136" t="s">
        <v>26</v>
      </c>
      <c r="O25" s="236"/>
      <c r="P25" s="238"/>
      <c r="Q25" s="207"/>
      <c r="R25" s="209"/>
      <c r="S25" s="234"/>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0" t="s">
        <v>150</v>
      </c>
      <c r="B28" s="210"/>
      <c r="C28" s="210"/>
      <c r="D28" s="210"/>
      <c r="E28" s="210"/>
      <c r="F28" s="210"/>
      <c r="G28" s="210"/>
      <c r="H28" s="210"/>
      <c r="I28" s="210"/>
      <c r="J28" s="210"/>
      <c r="K28" s="210"/>
      <c r="L28" s="210"/>
      <c r="M28" s="210"/>
      <c r="N28" s="210"/>
      <c r="O28" s="210"/>
      <c r="P28" s="210"/>
      <c r="Q28" s="210"/>
      <c r="R28" s="210"/>
      <c r="S28" s="210"/>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1" t="s">
        <v>49</v>
      </c>
      <c r="B32" s="214" t="s">
        <v>142</v>
      </c>
      <c r="C32" s="217" t="s">
        <v>139</v>
      </c>
      <c r="D32" s="218"/>
      <c r="E32" s="218"/>
      <c r="F32" s="218"/>
      <c r="G32" s="218"/>
      <c r="H32" s="218"/>
      <c r="I32" s="218"/>
      <c r="J32" s="218"/>
      <c r="K32" s="218"/>
      <c r="L32" s="218"/>
      <c r="M32" s="218"/>
      <c r="N32" s="218"/>
      <c r="O32" s="218"/>
      <c r="P32" s="219"/>
      <c r="Q32" s="220" t="s">
        <v>140</v>
      </c>
      <c r="R32" s="221"/>
      <c r="S32" s="222" t="s">
        <v>141</v>
      </c>
    </row>
    <row r="33" spans="1:19" ht="54.95" customHeight="1" x14ac:dyDescent="0.25">
      <c r="A33" s="212"/>
      <c r="B33" s="215"/>
      <c r="C33" s="225" t="s">
        <v>11</v>
      </c>
      <c r="D33" s="226"/>
      <c r="E33" s="226" t="s">
        <v>14</v>
      </c>
      <c r="F33" s="226"/>
      <c r="G33" s="226" t="s">
        <v>18</v>
      </c>
      <c r="H33" s="226"/>
      <c r="I33" s="226"/>
      <c r="J33" s="226"/>
      <c r="K33" s="226"/>
      <c r="L33" s="226" t="s">
        <v>21</v>
      </c>
      <c r="M33" s="226"/>
      <c r="N33" s="226"/>
      <c r="O33" s="226" t="s">
        <v>18</v>
      </c>
      <c r="P33" s="228" t="s">
        <v>21</v>
      </c>
      <c r="Q33" s="230" t="s">
        <v>18</v>
      </c>
      <c r="R33" s="204" t="s">
        <v>21</v>
      </c>
      <c r="S33" s="223"/>
    </row>
    <row r="34" spans="1:19" ht="24.95" customHeight="1" thickBot="1" x14ac:dyDescent="0.3">
      <c r="A34" s="213"/>
      <c r="B34" s="216"/>
      <c r="C34" s="135" t="s">
        <v>12</v>
      </c>
      <c r="D34" s="136" t="s">
        <v>13</v>
      </c>
      <c r="E34" s="136" t="s">
        <v>15</v>
      </c>
      <c r="F34" s="136" t="s">
        <v>16</v>
      </c>
      <c r="G34" s="136" t="s">
        <v>17</v>
      </c>
      <c r="H34" s="136" t="s">
        <v>19</v>
      </c>
      <c r="I34" s="136" t="s">
        <v>20</v>
      </c>
      <c r="J34" s="136" t="s">
        <v>22</v>
      </c>
      <c r="K34" s="136" t="s">
        <v>23</v>
      </c>
      <c r="L34" s="136" t="s">
        <v>24</v>
      </c>
      <c r="M34" s="136" t="s">
        <v>25</v>
      </c>
      <c r="N34" s="136" t="s">
        <v>26</v>
      </c>
      <c r="O34" s="227"/>
      <c r="P34" s="229"/>
      <c r="Q34" s="231"/>
      <c r="R34" s="205"/>
      <c r="S34" s="224"/>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143</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11" t="s">
        <v>49</v>
      </c>
      <c r="B4" s="214" t="s">
        <v>142</v>
      </c>
      <c r="C4" s="217" t="s">
        <v>139</v>
      </c>
      <c r="D4" s="218"/>
      <c r="E4" s="218"/>
      <c r="F4" s="218"/>
      <c r="G4" s="218"/>
      <c r="H4" s="218"/>
      <c r="I4" s="218"/>
      <c r="J4" s="218"/>
      <c r="K4" s="218"/>
      <c r="L4" s="218"/>
      <c r="M4" s="218"/>
      <c r="N4" s="218"/>
      <c r="O4" s="218"/>
      <c r="P4" s="219"/>
      <c r="Q4" s="220" t="s">
        <v>140</v>
      </c>
      <c r="R4" s="222"/>
      <c r="S4" s="232" t="s">
        <v>141</v>
      </c>
    </row>
    <row r="5" spans="1:19" ht="54.95" customHeight="1" x14ac:dyDescent="0.25">
      <c r="A5" s="212"/>
      <c r="B5" s="215"/>
      <c r="C5" s="225" t="s">
        <v>11</v>
      </c>
      <c r="D5" s="226"/>
      <c r="E5" s="226" t="s">
        <v>14</v>
      </c>
      <c r="F5" s="226"/>
      <c r="G5" s="226"/>
      <c r="H5" s="226" t="s">
        <v>18</v>
      </c>
      <c r="I5" s="226"/>
      <c r="J5" s="226" t="s">
        <v>21</v>
      </c>
      <c r="K5" s="226"/>
      <c r="L5" s="226"/>
      <c r="M5" s="226"/>
      <c r="N5" s="226"/>
      <c r="O5" s="226" t="s">
        <v>18</v>
      </c>
      <c r="P5" s="228" t="s">
        <v>21</v>
      </c>
      <c r="Q5" s="230" t="s">
        <v>18</v>
      </c>
      <c r="R5" s="223" t="s">
        <v>21</v>
      </c>
      <c r="S5" s="233"/>
    </row>
    <row r="6" spans="1:19" ht="24.95" customHeight="1" thickBot="1" x14ac:dyDescent="0.3">
      <c r="A6" s="213"/>
      <c r="B6" s="216"/>
      <c r="C6" s="135" t="s">
        <v>12</v>
      </c>
      <c r="D6" s="136" t="s">
        <v>13</v>
      </c>
      <c r="E6" s="136" t="s">
        <v>15</v>
      </c>
      <c r="F6" s="136" t="s">
        <v>16</v>
      </c>
      <c r="G6" s="136" t="s">
        <v>17</v>
      </c>
      <c r="H6" s="136" t="s">
        <v>19</v>
      </c>
      <c r="I6" s="136" t="s">
        <v>20</v>
      </c>
      <c r="J6" s="136" t="s">
        <v>22</v>
      </c>
      <c r="K6" s="136" t="s">
        <v>23</v>
      </c>
      <c r="L6" s="136" t="s">
        <v>24</v>
      </c>
      <c r="M6" s="136" t="s">
        <v>25</v>
      </c>
      <c r="N6" s="136" t="s">
        <v>26</v>
      </c>
      <c r="O6" s="227"/>
      <c r="P6" s="229"/>
      <c r="Q6" s="231"/>
      <c r="R6" s="224"/>
      <c r="S6" s="234"/>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10" t="s">
        <v>144</v>
      </c>
      <c r="B9" s="210"/>
      <c r="C9" s="210"/>
      <c r="D9" s="210"/>
      <c r="E9" s="210"/>
      <c r="F9" s="210"/>
      <c r="G9" s="210"/>
      <c r="H9" s="210"/>
      <c r="I9" s="210"/>
      <c r="J9" s="210"/>
      <c r="K9" s="210"/>
      <c r="L9" s="210"/>
      <c r="M9" s="210"/>
      <c r="N9" s="210"/>
      <c r="O9" s="210"/>
      <c r="P9" s="210"/>
      <c r="Q9" s="210"/>
      <c r="R9" s="210"/>
      <c r="S9" s="210"/>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11" t="s">
        <v>49</v>
      </c>
      <c r="B12" s="214" t="s">
        <v>142</v>
      </c>
      <c r="C12" s="217" t="s">
        <v>139</v>
      </c>
      <c r="D12" s="218"/>
      <c r="E12" s="218"/>
      <c r="F12" s="218"/>
      <c r="G12" s="218"/>
      <c r="H12" s="218"/>
      <c r="I12" s="218"/>
      <c r="J12" s="218"/>
      <c r="K12" s="218"/>
      <c r="L12" s="218"/>
      <c r="M12" s="218"/>
      <c r="N12" s="218"/>
      <c r="O12" s="218"/>
      <c r="P12" s="219"/>
      <c r="Q12" s="220" t="s">
        <v>140</v>
      </c>
      <c r="R12" s="222"/>
      <c r="S12" s="232" t="s">
        <v>141</v>
      </c>
    </row>
    <row r="13" spans="1:19" ht="54.95" customHeight="1" x14ac:dyDescent="0.25">
      <c r="A13" s="212"/>
      <c r="B13" s="215"/>
      <c r="C13" s="145" t="s">
        <v>62</v>
      </c>
      <c r="D13" s="146" t="s">
        <v>63</v>
      </c>
      <c r="E13" s="226" t="s">
        <v>64</v>
      </c>
      <c r="F13" s="226"/>
      <c r="G13" s="226"/>
      <c r="H13" s="226" t="s">
        <v>65</v>
      </c>
      <c r="I13" s="226"/>
      <c r="J13" s="226"/>
      <c r="K13" s="226"/>
      <c r="L13" s="226"/>
      <c r="M13" s="226"/>
      <c r="N13" s="226"/>
      <c r="O13" s="235" t="s">
        <v>64</v>
      </c>
      <c r="P13" s="237" t="s">
        <v>65</v>
      </c>
      <c r="Q13" s="206" t="s">
        <v>64</v>
      </c>
      <c r="R13" s="208" t="s">
        <v>65</v>
      </c>
      <c r="S13" s="233"/>
    </row>
    <row r="14" spans="1:19" ht="24.95" customHeight="1" thickBot="1" x14ac:dyDescent="0.3">
      <c r="A14" s="213"/>
      <c r="B14" s="216"/>
      <c r="C14" s="135" t="s">
        <v>12</v>
      </c>
      <c r="D14" s="136" t="s">
        <v>13</v>
      </c>
      <c r="E14" s="136" t="s">
        <v>15</v>
      </c>
      <c r="F14" s="136" t="s">
        <v>16</v>
      </c>
      <c r="G14" s="136" t="s">
        <v>17</v>
      </c>
      <c r="H14" s="136" t="s">
        <v>19</v>
      </c>
      <c r="I14" s="136" t="s">
        <v>20</v>
      </c>
      <c r="J14" s="136" t="s">
        <v>22</v>
      </c>
      <c r="K14" s="136" t="s">
        <v>23</v>
      </c>
      <c r="L14" s="136" t="s">
        <v>24</v>
      </c>
      <c r="M14" s="136" t="s">
        <v>25</v>
      </c>
      <c r="N14" s="136" t="s">
        <v>26</v>
      </c>
      <c r="O14" s="236"/>
      <c r="P14" s="238"/>
      <c r="Q14" s="207"/>
      <c r="R14" s="209"/>
      <c r="S14" s="234"/>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10" t="s">
        <v>145</v>
      </c>
      <c r="B17" s="210"/>
      <c r="C17" s="210"/>
      <c r="D17" s="210"/>
      <c r="E17" s="210"/>
      <c r="F17" s="210"/>
      <c r="G17" s="210"/>
      <c r="H17" s="210"/>
      <c r="I17" s="210"/>
      <c r="J17" s="210"/>
      <c r="K17" s="210"/>
      <c r="L17" s="210"/>
      <c r="M17" s="210"/>
      <c r="N17" s="210"/>
      <c r="O17" s="210"/>
      <c r="P17" s="210"/>
      <c r="Q17" s="210"/>
      <c r="R17" s="210"/>
      <c r="S17" s="210"/>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11" t="s">
        <v>49</v>
      </c>
      <c r="B20" s="214" t="s">
        <v>142</v>
      </c>
      <c r="C20" s="217" t="s">
        <v>139</v>
      </c>
      <c r="D20" s="218"/>
      <c r="E20" s="218"/>
      <c r="F20" s="218"/>
      <c r="G20" s="218"/>
      <c r="H20" s="218"/>
      <c r="I20" s="218"/>
      <c r="J20" s="218"/>
      <c r="K20" s="218"/>
      <c r="L20" s="218"/>
      <c r="M20" s="218"/>
      <c r="N20" s="218"/>
      <c r="O20" s="218"/>
      <c r="P20" s="219"/>
      <c r="Q20" s="220" t="s">
        <v>140</v>
      </c>
      <c r="R20" s="222"/>
      <c r="S20" s="232" t="s">
        <v>141</v>
      </c>
    </row>
    <row r="21" spans="1:19" ht="54.95" customHeight="1" x14ac:dyDescent="0.25">
      <c r="A21" s="212"/>
      <c r="B21" s="215"/>
      <c r="C21" s="225" t="s">
        <v>64</v>
      </c>
      <c r="D21" s="226"/>
      <c r="E21" s="226"/>
      <c r="F21" s="226"/>
      <c r="G21" s="226"/>
      <c r="H21" s="226"/>
      <c r="I21" s="226"/>
      <c r="J21" s="226" t="s">
        <v>65</v>
      </c>
      <c r="K21" s="226"/>
      <c r="L21" s="226"/>
      <c r="M21" s="226"/>
      <c r="N21" s="226"/>
      <c r="O21" s="235" t="s">
        <v>64</v>
      </c>
      <c r="P21" s="237" t="s">
        <v>65</v>
      </c>
      <c r="Q21" s="206" t="s">
        <v>64</v>
      </c>
      <c r="R21" s="208" t="s">
        <v>65</v>
      </c>
      <c r="S21" s="233"/>
    </row>
    <row r="22" spans="1:19" ht="24.95" customHeight="1" thickBot="1" x14ac:dyDescent="0.3">
      <c r="A22" s="213"/>
      <c r="B22" s="216"/>
      <c r="C22" s="135" t="s">
        <v>12</v>
      </c>
      <c r="D22" s="136" t="s">
        <v>13</v>
      </c>
      <c r="E22" s="136" t="s">
        <v>15</v>
      </c>
      <c r="F22" s="136" t="s">
        <v>16</v>
      </c>
      <c r="G22" s="136" t="s">
        <v>17</v>
      </c>
      <c r="H22" s="136" t="s">
        <v>19</v>
      </c>
      <c r="I22" s="136" t="s">
        <v>20</v>
      </c>
      <c r="J22" s="136" t="s">
        <v>22</v>
      </c>
      <c r="K22" s="136" t="s">
        <v>23</v>
      </c>
      <c r="L22" s="136" t="s">
        <v>24</v>
      </c>
      <c r="M22" s="136" t="s">
        <v>25</v>
      </c>
      <c r="N22" s="136" t="s">
        <v>26</v>
      </c>
      <c r="O22" s="236"/>
      <c r="P22" s="238"/>
      <c r="Q22" s="207"/>
      <c r="R22" s="209"/>
      <c r="S22" s="234"/>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10" t="s">
        <v>146</v>
      </c>
      <c r="B25" s="210"/>
      <c r="C25" s="210"/>
      <c r="D25" s="210"/>
      <c r="E25" s="210"/>
      <c r="F25" s="210"/>
      <c r="G25" s="210"/>
      <c r="H25" s="210"/>
      <c r="I25" s="210"/>
      <c r="J25" s="210"/>
      <c r="K25" s="210"/>
      <c r="L25" s="210"/>
      <c r="M25" s="210"/>
      <c r="N25" s="210"/>
      <c r="O25" s="210"/>
      <c r="P25" s="210"/>
      <c r="Q25" s="210"/>
      <c r="R25" s="210"/>
      <c r="S25" s="210"/>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11" t="s">
        <v>49</v>
      </c>
      <c r="B28" s="214" t="s">
        <v>142</v>
      </c>
      <c r="C28" s="217" t="s">
        <v>139</v>
      </c>
      <c r="D28" s="218"/>
      <c r="E28" s="218"/>
      <c r="F28" s="218"/>
      <c r="G28" s="218"/>
      <c r="H28" s="218"/>
      <c r="I28" s="218"/>
      <c r="J28" s="218"/>
      <c r="K28" s="218"/>
      <c r="L28" s="218"/>
      <c r="M28" s="218"/>
      <c r="N28" s="218"/>
      <c r="O28" s="218"/>
      <c r="P28" s="219"/>
      <c r="Q28" s="220" t="s">
        <v>140</v>
      </c>
      <c r="R28" s="221"/>
      <c r="S28" s="222" t="s">
        <v>141</v>
      </c>
    </row>
    <row r="29" spans="1:19" ht="54.95" customHeight="1" x14ac:dyDescent="0.25">
      <c r="A29" s="212"/>
      <c r="B29" s="215"/>
      <c r="C29" s="225" t="s">
        <v>11</v>
      </c>
      <c r="D29" s="226"/>
      <c r="E29" s="226" t="s">
        <v>14</v>
      </c>
      <c r="F29" s="226"/>
      <c r="G29" s="226" t="s">
        <v>18</v>
      </c>
      <c r="H29" s="226"/>
      <c r="I29" s="226"/>
      <c r="J29" s="226"/>
      <c r="K29" s="226"/>
      <c r="L29" s="226" t="s">
        <v>21</v>
      </c>
      <c r="M29" s="226"/>
      <c r="N29" s="226"/>
      <c r="O29" s="226" t="s">
        <v>18</v>
      </c>
      <c r="P29" s="228" t="s">
        <v>21</v>
      </c>
      <c r="Q29" s="230" t="s">
        <v>18</v>
      </c>
      <c r="R29" s="204" t="s">
        <v>21</v>
      </c>
      <c r="S29" s="223"/>
    </row>
    <row r="30" spans="1:19" ht="24.95" customHeight="1" thickBot="1" x14ac:dyDescent="0.3">
      <c r="A30" s="213"/>
      <c r="B30" s="216"/>
      <c r="C30" s="135" t="s">
        <v>12</v>
      </c>
      <c r="D30" s="136" t="s">
        <v>13</v>
      </c>
      <c r="E30" s="136" t="s">
        <v>15</v>
      </c>
      <c r="F30" s="136" t="s">
        <v>16</v>
      </c>
      <c r="G30" s="136" t="s">
        <v>17</v>
      </c>
      <c r="H30" s="136" t="s">
        <v>19</v>
      </c>
      <c r="I30" s="136" t="s">
        <v>20</v>
      </c>
      <c r="J30" s="136" t="s">
        <v>22</v>
      </c>
      <c r="K30" s="136" t="s">
        <v>23</v>
      </c>
      <c r="L30" s="136" t="s">
        <v>24</v>
      </c>
      <c r="M30" s="136" t="s">
        <v>25</v>
      </c>
      <c r="N30" s="136" t="s">
        <v>26</v>
      </c>
      <c r="O30" s="227"/>
      <c r="P30" s="229"/>
      <c r="Q30" s="231"/>
      <c r="R30" s="205"/>
      <c r="S30" s="224"/>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 ref="Q4:R4"/>
    <mergeCell ref="Q5:Q6"/>
    <mergeCell ref="R5:R6"/>
    <mergeCell ref="Q13:Q14"/>
    <mergeCell ref="R13:R14"/>
    <mergeCell ref="A9:S9"/>
    <mergeCell ref="C12:P12"/>
    <mergeCell ref="C4:P4"/>
    <mergeCell ref="S4:S6"/>
    <mergeCell ref="S12:S14"/>
    <mergeCell ref="E13:G13"/>
    <mergeCell ref="H13:N13"/>
    <mergeCell ref="A4:A6"/>
    <mergeCell ref="B4:B6"/>
    <mergeCell ref="P21:P22"/>
    <mergeCell ref="C20:P20"/>
    <mergeCell ref="C5:D5"/>
    <mergeCell ref="E5:G5"/>
    <mergeCell ref="H5:I5"/>
    <mergeCell ref="J5:N5"/>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9" t="s">
        <v>66</v>
      </c>
      <c r="B1" s="239"/>
      <c r="C1" s="239"/>
      <c r="D1" s="239"/>
      <c r="E1" s="239" t="s">
        <v>67</v>
      </c>
      <c r="F1" s="239"/>
      <c r="G1" s="239"/>
      <c r="H1" s="239"/>
      <c r="I1" s="239" t="s">
        <v>138</v>
      </c>
      <c r="J1" s="239"/>
      <c r="K1" s="239"/>
      <c r="L1" s="239"/>
      <c r="M1" s="239" t="s">
        <v>137</v>
      </c>
      <c r="N1" s="239"/>
      <c r="O1" s="239"/>
      <c r="P1" s="239"/>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PC</cp:lastModifiedBy>
  <cp:lastPrinted>2016-06-15T09:43:56Z</cp:lastPrinted>
  <dcterms:created xsi:type="dcterms:W3CDTF">2015-12-01T12:50:48Z</dcterms:created>
  <dcterms:modified xsi:type="dcterms:W3CDTF">2017-09-11T07:29:51Z</dcterms:modified>
  <cp:category>Copyright by D@niel2016</cp:category>
</cp:coreProperties>
</file>